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Dotacje udzielone z budżetu pow" sheetId="1" r:id="rId1"/>
    <sheet name="Arkusz1" sheetId="2" r:id="rId2"/>
    <sheet name="Arkusz2" sheetId="3" r:id="rId3"/>
    <sheet name="Arkusz3" sheetId="4" r:id="rId4"/>
  </sheets>
  <externalReferences>
    <externalReference r:id="rId7"/>
  </externalReferences>
  <definedNames>
    <definedName name="BODY">#REF!</definedName>
    <definedName name="BODY_1">'[1]dochody nr 1'!#REF!</definedName>
    <definedName name="BODY_4">'[1]dotacje nr 4'!#REF!</definedName>
    <definedName name="BODY_41">#REF!</definedName>
    <definedName name="BODY_4_11">'[1]dotacje nr 4 (2)'!#REF!</definedName>
    <definedName name="_xlnm.Print_Area" localSheetId="0">'Dotacje udzielone z budżetu pow'!$A$1:$F$159</definedName>
    <definedName name="REPORTHEADER">#REF!</definedName>
    <definedName name="REPORTHEADER_41">#REF!</definedName>
  </definedNames>
  <calcPr fullCalcOnLoad="1"/>
</workbook>
</file>

<file path=xl/sharedStrings.xml><?xml version="1.0" encoding="utf-8"?>
<sst xmlns="http://schemas.openxmlformats.org/spreadsheetml/2006/main" count="284" uniqueCount="101">
  <si>
    <t>Załącznik nr 4                                                            do sprawozdania z wykonania budżetu                               za 2010 rok</t>
  </si>
  <si>
    <t>Dotacje udzielone z budżetu Powiatu Czarnkowsko-Trzcianeckiego                            w 2010 roku</t>
  </si>
  <si>
    <t>Dotacje dla jednostek sektora finansów publicznych - CELOWE</t>
  </si>
  <si>
    <t>Dział</t>
  </si>
  <si>
    <t>Rozdział</t>
  </si>
  <si>
    <t>§</t>
  </si>
  <si>
    <t>Nazwa</t>
  </si>
  <si>
    <t>Plan na 2010r.</t>
  </si>
  <si>
    <t>Kwota przekazanych dotacji</t>
  </si>
  <si>
    <t>%</t>
  </si>
  <si>
    <t>630</t>
  </si>
  <si>
    <t>Turystyka</t>
  </si>
  <si>
    <t>63003</t>
  </si>
  <si>
    <t>Zadania w zakresie upowszechniania turystyki</t>
  </si>
  <si>
    <t>Dotacje celowe przekazane gminie na zadania bieżące realizowane na podstawie porozumień (umów) między jednostkami samorządu terytorialnego</t>
  </si>
  <si>
    <t>Dotacje bieżące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</si>
  <si>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</si>
  <si>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</si>
  <si>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</si>
  <si>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</si>
  <si>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</si>
  <si>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Dotacje majątkowe</t>
  </si>
  <si>
    <t>852</t>
  </si>
  <si>
    <t>Pomoc społeczna</t>
  </si>
  <si>
    <t>85201</t>
  </si>
  <si>
    <t>Placówki opiekuńczo-wychowawcze</t>
  </si>
  <si>
    <t>Dotacje celowe przekazane dla powiatu na zadania bieżące realizowane na podstawie porozumień (umów) między jednostkami samorządu terytorialnego</t>
  </si>
  <si>
    <t>85204</t>
  </si>
  <si>
    <t>Rodziny zastępcze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</si>
  <si>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</si>
  <si>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</si>
  <si>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</si>
  <si>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</si>
  <si>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</si>
  <si>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</si>
  <si>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854</t>
  </si>
  <si>
    <t>Edukacyjna opieka wychowawcza</t>
  </si>
  <si>
    <t>85406</t>
  </si>
  <si>
    <t>Poradnie psychologiczno-pedagogiczne, w tym poradnie specjalistyczne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</si>
  <si>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</si>
  <si>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</si>
  <si>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</si>
  <si>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</si>
  <si>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</si>
  <si>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</si>
  <si>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</si>
  <si>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</si>
  <si>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</si>
  <si>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</si>
  <si>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</si>
  <si>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</si>
  <si>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</si>
  <si>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</si>
  <si>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Razem dotacje dla jednostek sektora finansów publicznych</t>
  </si>
  <si>
    <t>Dotacje dla jednostek spoza sektora finansów publicznych - PODMIOTOWE</t>
  </si>
  <si>
    <t>801</t>
  </si>
  <si>
    <t>Oświata i wychowanie</t>
  </si>
  <si>
    <t>80120</t>
  </si>
  <si>
    <t>Licea ogólnokształcące</t>
  </si>
  <si>
    <t>Dotacja podmiotowa z budżetu dla niepublicznej jednostki systemu oświaty</t>
  </si>
  <si>
    <t>80130</t>
  </si>
  <si>
    <t>Szkoły zawodowe</t>
  </si>
  <si>
    <t>80144</t>
  </si>
  <si>
    <t>Inne formy kształcenia osobno nie wymienione</t>
  </si>
  <si>
    <t>85202</t>
  </si>
  <si>
    <t>Domy pomocy społecznej</t>
  </si>
  <si>
    <t>Dotacja podmiotowa z budżetu dla jednostek nie zaliczanych do sektora finansów publicznych</t>
  </si>
  <si>
    <t>85410</t>
  </si>
  <si>
    <t>Internaty i bursy szkolne</t>
  </si>
  <si>
    <t>Dotacje dla jednostek spoza sektora finansów publicznych - CELOWE</t>
  </si>
  <si>
    <t>010</t>
  </si>
  <si>
    <t>Rolnictwo i łowiectwo</t>
  </si>
  <si>
    <t>01009</t>
  </si>
  <si>
    <t>Spółki wodne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</si>
  <si>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</si>
  <si>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</si>
  <si>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750</t>
  </si>
  <si>
    <t>Administracja publiczna</t>
  </si>
  <si>
    <t>75095</t>
  </si>
  <si>
    <t>Pozostała działalność</t>
  </si>
  <si>
    <t>2009</t>
  </si>
  <si>
    <t>Dotacje celowe w ramach programów finansowanych z udziałem środków europejskich oraz środków, o których mowa w art. 5 ust. 1 pkt 3 oraz ust. 3 pkt 5 i 6 ustawy, lub płatności w ramach budżetu środków europejskich</t>
  </si>
  <si>
    <t>754</t>
  </si>
  <si>
    <t>Bezpieczeństwo publiczne i ochrona przeciwpożarowa</t>
  </si>
  <si>
    <t>75495</t>
  </si>
  <si>
    <t>85156</t>
  </si>
  <si>
    <t>Składki na ubezpieczenie zdrowotne oraz świadczenia dla osób nieobjętych obowiązkiem ubezpieczenia zdrowotnego</t>
  </si>
  <si>
    <t>85195</t>
  </si>
  <si>
    <t>85395</t>
  </si>
  <si>
    <t>85495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</si>
  <si>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</si>
  <si>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</si>
  <si>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</si>
  <si>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Razem dotacje dla jednostek spoza sektora finansów publicznych</t>
  </si>
  <si>
    <t>Razem dotacje udzielone z budżetu Powiatu Czarnkowsko-Trzcianeckiego</t>
  </si>
  <si>
    <t>Sporządził:</t>
  </si>
  <si>
    <t>Skarbnik Powiatu</t>
  </si>
  <si>
    <t>Zatwierdził:</t>
  </si>
  <si>
    <t xml:space="preserve">Starosta Powiatu </t>
  </si>
  <si>
    <t>Ewa Dymek /-/</t>
  </si>
  <si>
    <t>Wiesław Maszewski /-/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</si>
</sst>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_z_ł"/>
    <numFmt numFmtId="166" formatCode="#,##0.00\ _z_ł"/>
    <numFmt numFmtId="167" formatCode="#,##0.0"/>
    <numFmt numFmtId="168" formatCode="#,##0_ ;\-#,##0\ "/>
    <numFmt numFmtId="169" formatCode="#,##0\ &quot;zł&quot;"/>
    <numFmt numFmtId="170" formatCode="[$-415]d\ mmmm\ yyyy"/>
    <numFmt numFmtId="171" formatCode="#,##0.00\ &quot;zł&quot;"/>
    <numFmt numFmtId="172" formatCode="#,##0.000"/>
    <numFmt numFmtId="173" formatCode="#,##0.00_ ;\-#,##0.00\ "/>
    <numFmt numFmtId="174" formatCode="0.0%"/>
    <numFmt numFmtId="175" formatCode="0.000%"/>
    <numFmt numFmtId="176" formatCode="_-* #,##0.000\ _z_ł_-;\-* #,##0.000\ _z_ł_-;_-* &quot;-&quot;??\ _z_ł_-;_-@_-"/>
    <numFmt numFmtId="177" formatCode="00\-000"/>
    <numFmt numFmtId="178" formatCode="_-* #,##0.000\ &quot;zł&quot;_-;\-* #,##0.000\ &quot;zł&quot;_-;_-* &quot;-&quot;??\ &quot;zł&quot;_-;_-@_-"/>
    <numFmt numFmtId="179" formatCode="_-* #,##0.0\ &quot;zł&quot;_-;\-* #,##0.0\ &quot;zł&quot;_-;_-* &quot;-&quot;??\ &quot;zł&quot;_-;_-@_-"/>
    <numFmt numFmtId="180" formatCode="_-* #,##0\ &quot;zł&quot;_-;\-* #,##0\ &quot;zł&quot;_-;_-* &quot;-&quot;??\ &quot;zł&quot;_-;_-@_-"/>
    <numFmt numFmtId="181" formatCode="_-* #,##0.0000\ &quot;zł&quot;_-;\-* #,##0.0000\ &quot;zł&quot;_-;_-* &quot;-&quot;??\ &quot;zł&quot;_-;_-@_-"/>
    <numFmt numFmtId="182" formatCode="0.000"/>
    <numFmt numFmtId="183" formatCode="0.0000"/>
    <numFmt numFmtId="184" formatCode="#,##0.00;[Red]#,##0.00"/>
    <numFmt numFmtId="185" formatCode="_-* #,##0.00&quot; zł&quot;_-;\-* #,##0.00&quot; zł&quot;_-;_-* \-??&quot; zł&quot;_-;_-@_-"/>
    <numFmt numFmtId="186" formatCode="#,##0.00&quot; zł&quot;"/>
    <numFmt numFmtId="187" formatCode="#,##0.00&quot; zł&quot;;\-#,##0.00&quot; zł&quot;"/>
    <numFmt numFmtId="188" formatCode="_-* #,##0.000&quot; zł&quot;_-;\-* #,##0.000&quot; zł&quot;_-;_-* \-??&quot; zł&quot;_-;_-@_-"/>
    <numFmt numFmtId="189" formatCode="#,##0.00&quot; zł&quot;;[Red]\-#,##0.00&quot; zł&quot;"/>
    <numFmt numFmtId="190" formatCode="#,##0&quot; zł&quot;;[Red]\-#,##0&quot; zł&quot;"/>
    <numFmt numFmtId="191" formatCode="#,##0&quot; zł&quot;"/>
    <numFmt numFmtId="192" formatCode="_-* #,##0.00\ _z_ł_-;\-* #,##0.00\ _z_ł_-;_-* \-??\ _z_ł_-;_-@_-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3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18" applyNumberFormat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 wrapText="1"/>
      <protection/>
    </xf>
    <xf numFmtId="49" fontId="7" fillId="0" borderId="0" xfId="18" applyNumberFormat="1" applyFont="1" applyAlignment="1">
      <alignment horizontal="center" vertical="center" wrapText="1"/>
      <protection/>
    </xf>
    <xf numFmtId="49" fontId="7" fillId="0" borderId="0" xfId="18" applyNumberFormat="1" applyFont="1" applyAlignment="1">
      <alignment vertical="center" wrapText="1"/>
      <protection/>
    </xf>
    <xf numFmtId="0" fontId="1" fillId="0" borderId="0" xfId="18">
      <alignment/>
      <protection/>
    </xf>
    <xf numFmtId="184" fontId="1" fillId="0" borderId="0" xfId="18" applyNumberFormat="1" applyAlignment="1">
      <alignment horizontal="right" vertical="center" wrapText="1"/>
      <protection/>
    </xf>
    <xf numFmtId="49" fontId="8" fillId="0" borderId="0" xfId="18" applyNumberFormat="1" applyFont="1" applyAlignment="1">
      <alignment horizontal="left" vertical="center" wrapText="1"/>
      <protection/>
    </xf>
    <xf numFmtId="0" fontId="9" fillId="2" borderId="1" xfId="18" applyNumberFormat="1" applyFont="1" applyFill="1" applyBorder="1" applyAlignment="1">
      <alignment horizontal="center" vertical="center" wrapText="1"/>
      <protection/>
    </xf>
    <xf numFmtId="0" fontId="9" fillId="2" borderId="2" xfId="18" applyNumberFormat="1" applyFont="1" applyFill="1" applyBorder="1" applyAlignment="1">
      <alignment horizontal="center" vertical="center" wrapText="1"/>
      <protection/>
    </xf>
    <xf numFmtId="0" fontId="9" fillId="2" borderId="3" xfId="18" applyNumberFormat="1" applyFont="1" applyFill="1" applyBorder="1" applyAlignment="1">
      <alignment horizontal="center" vertical="center" wrapText="1"/>
      <protection/>
    </xf>
    <xf numFmtId="0" fontId="1" fillId="2" borderId="0" xfId="18" applyFill="1">
      <alignment/>
      <protection/>
    </xf>
    <xf numFmtId="0" fontId="5" fillId="2" borderId="0" xfId="18" applyFont="1" applyFill="1">
      <alignment/>
      <protection/>
    </xf>
    <xf numFmtId="49" fontId="5" fillId="3" borderId="4" xfId="18" applyNumberFormat="1" applyFont="1" applyFill="1" applyBorder="1" applyAlignment="1">
      <alignment horizontal="center" vertical="center" wrapText="1"/>
      <protection/>
    </xf>
    <xf numFmtId="49" fontId="10" fillId="3" borderId="5" xfId="18" applyNumberFormat="1" applyFont="1" applyFill="1" applyBorder="1" applyAlignment="1">
      <alignment horizontal="center" vertical="center" wrapText="1"/>
      <protection/>
    </xf>
    <xf numFmtId="49" fontId="5" fillId="3" borderId="5" xfId="18" applyNumberFormat="1" applyFont="1" applyFill="1" applyBorder="1" applyAlignment="1">
      <alignment horizontal="center" vertical="center" wrapText="1"/>
      <protection/>
    </xf>
    <xf numFmtId="49" fontId="5" fillId="3" borderId="5" xfId="18" applyNumberFormat="1" applyFont="1" applyFill="1" applyBorder="1" applyAlignment="1">
      <alignment horizontal="left" vertical="center" wrapText="1"/>
      <protection/>
    </xf>
    <xf numFmtId="184" fontId="5" fillId="3" borderId="5" xfId="18" applyNumberFormat="1" applyFont="1" applyFill="1" applyBorder="1" applyAlignment="1">
      <alignment horizontal="right" vertical="center"/>
      <protection/>
    </xf>
    <xf numFmtId="184" fontId="5" fillId="3" borderId="6" xfId="18" applyNumberFormat="1" applyFont="1" applyFill="1" applyBorder="1" applyAlignment="1">
      <alignment horizontal="right" vertical="center"/>
      <protection/>
    </xf>
    <xf numFmtId="0" fontId="5" fillId="3" borderId="0" xfId="18" applyFont="1" applyFill="1">
      <alignment/>
      <protection/>
    </xf>
    <xf numFmtId="49" fontId="1" fillId="0" borderId="4" xfId="18" applyNumberFormat="1" applyFont="1" applyFill="1" applyBorder="1" applyAlignment="1">
      <alignment horizontal="center" vertical="center" wrapText="1"/>
      <protection/>
    </xf>
    <xf numFmtId="49" fontId="1" fillId="0" borderId="5" xfId="18" applyNumberFormat="1" applyFont="1" applyFill="1" applyBorder="1" applyAlignment="1">
      <alignment horizontal="center" vertical="center" wrapText="1"/>
      <protection/>
    </xf>
    <xf numFmtId="49" fontId="1" fillId="0" borderId="5" xfId="18" applyNumberFormat="1" applyFont="1" applyFill="1" applyBorder="1" applyAlignment="1">
      <alignment horizontal="left" vertical="center" wrapText="1"/>
      <protection/>
    </xf>
    <xf numFmtId="184" fontId="1" fillId="0" borderId="5" xfId="18" applyNumberFormat="1" applyFont="1" applyFill="1" applyBorder="1" applyAlignment="1">
      <alignment horizontal="right" vertical="center"/>
      <protection/>
    </xf>
    <xf numFmtId="184" fontId="1" fillId="0" borderId="6" xfId="18" applyNumberFormat="1" applyFont="1" applyFill="1" applyBorder="1" applyAlignment="1">
      <alignment horizontal="right" vertical="center"/>
      <protection/>
    </xf>
    <xf numFmtId="0" fontId="1" fillId="0" borderId="0" xfId="18" applyFill="1">
      <alignment/>
      <protection/>
    </xf>
    <xf numFmtId="49" fontId="11" fillId="0" borderId="5" xfId="18" applyNumberFormat="1" applyFont="1" applyFill="1" applyBorder="1" applyAlignment="1">
      <alignment horizontal="left" vertical="center" wrapText="1"/>
      <protection/>
    </xf>
    <xf numFmtId="184" fontId="11" fillId="0" borderId="5" xfId="18" applyNumberFormat="1" applyFont="1" applyFill="1" applyBorder="1" applyAlignment="1">
      <alignment horizontal="right" vertical="center"/>
      <protection/>
    </xf>
    <xf numFmtId="184" fontId="11" fillId="0" borderId="6" xfId="18" applyNumberFormat="1" applyFont="1" applyFill="1" applyBorder="1" applyAlignment="1">
      <alignment horizontal="right" vertical="center"/>
      <protection/>
    </xf>
    <xf numFmtId="0" fontId="11" fillId="0" borderId="0" xfId="18" applyFont="1" applyFill="1">
      <alignment/>
      <protection/>
    </xf>
    <xf numFmtId="49" fontId="5" fillId="2" borderId="4" xfId="18" applyNumberFormat="1" applyFont="1" applyFill="1" applyBorder="1" applyAlignment="1">
      <alignment horizontal="center" vertical="center" wrapText="1"/>
      <protection/>
    </xf>
    <xf numFmtId="49" fontId="5" fillId="2" borderId="5" xfId="18" applyNumberFormat="1" applyFont="1" applyFill="1" applyBorder="1" applyAlignment="1">
      <alignment horizontal="center" vertical="center" wrapText="1"/>
      <protection/>
    </xf>
    <xf numFmtId="49" fontId="5" fillId="2" borderId="5" xfId="18" applyNumberFormat="1" applyFont="1" applyFill="1" applyBorder="1" applyAlignment="1">
      <alignment horizontal="left" vertical="center" wrapText="1"/>
      <protection/>
    </xf>
    <xf numFmtId="184" fontId="5" fillId="2" borderId="5" xfId="18" applyNumberFormat="1" applyFont="1" applyFill="1" applyBorder="1" applyAlignment="1">
      <alignment horizontal="right" vertical="center"/>
      <protection/>
    </xf>
    <xf numFmtId="184" fontId="5" fillId="2" borderId="6" xfId="18" applyNumberFormat="1" applyFont="1" applyFill="1" applyBorder="1" applyAlignment="1">
      <alignment horizontal="right" vertical="center"/>
      <protection/>
    </xf>
    <xf numFmtId="0" fontId="5" fillId="0" borderId="0" xfId="18" applyFont="1" applyFill="1">
      <alignment/>
      <protection/>
    </xf>
    <xf numFmtId="0" fontId="8" fillId="0" borderId="0" xfId="18" applyFont="1" applyFill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49" fontId="1" fillId="0" borderId="4" xfId="18" applyNumberFormat="1" applyFont="1" applyBorder="1" applyAlignment="1">
      <alignment horizontal="center" vertical="center" wrapText="1"/>
      <protection/>
    </xf>
    <xf numFmtId="49" fontId="1" fillId="0" borderId="5" xfId="18" applyNumberFormat="1" applyFont="1" applyBorder="1" applyAlignment="1">
      <alignment horizontal="center" vertical="center" wrapText="1"/>
      <protection/>
    </xf>
    <xf numFmtId="49" fontId="1" fillId="0" borderId="5" xfId="18" applyNumberFormat="1" applyFont="1" applyBorder="1" applyAlignment="1">
      <alignment horizontal="left" vertical="center" wrapText="1"/>
      <protection/>
    </xf>
    <xf numFmtId="184" fontId="1" fillId="0" borderId="5" xfId="18" applyNumberFormat="1" applyFont="1" applyBorder="1" applyAlignment="1">
      <alignment horizontal="right" vertical="center"/>
      <protection/>
    </xf>
    <xf numFmtId="184" fontId="1" fillId="0" borderId="6" xfId="18" applyNumberFormat="1" applyFont="1" applyBorder="1" applyAlignment="1">
      <alignment horizontal="right" vertical="center"/>
      <protection/>
    </xf>
    <xf numFmtId="49" fontId="11" fillId="0" borderId="7" xfId="18" applyNumberFormat="1" applyFont="1" applyBorder="1" applyAlignment="1">
      <alignment horizontal="left" vertical="center" wrapText="1"/>
      <protection/>
    </xf>
    <xf numFmtId="184" fontId="11" fillId="0" borderId="7" xfId="18" applyNumberFormat="1" applyFont="1" applyBorder="1" applyAlignment="1">
      <alignment horizontal="right" vertical="center"/>
      <protection/>
    </xf>
    <xf numFmtId="184" fontId="11" fillId="0" borderId="8" xfId="18" applyNumberFormat="1" applyFont="1" applyBorder="1" applyAlignment="1">
      <alignment horizontal="right" vertical="center"/>
      <protection/>
    </xf>
    <xf numFmtId="0" fontId="11" fillId="0" borderId="0" xfId="18" applyFont="1">
      <alignment/>
      <protection/>
    </xf>
    <xf numFmtId="49" fontId="11" fillId="0" borderId="0" xfId="18" applyNumberFormat="1" applyFont="1" applyBorder="1" applyAlignment="1">
      <alignment horizontal="center" vertical="center" wrapText="1"/>
      <protection/>
    </xf>
    <xf numFmtId="49" fontId="11" fillId="0" borderId="0" xfId="18" applyNumberFormat="1" applyFont="1" applyBorder="1" applyAlignment="1">
      <alignment horizontal="left" vertical="center" wrapText="1"/>
      <protection/>
    </xf>
    <xf numFmtId="184" fontId="11" fillId="0" borderId="0" xfId="18" applyNumberFormat="1" applyFont="1" applyBorder="1" applyAlignment="1">
      <alignment horizontal="right" vertical="center"/>
      <protection/>
    </xf>
    <xf numFmtId="184" fontId="12" fillId="3" borderId="2" xfId="18" applyNumberFormat="1" applyFont="1" applyFill="1" applyBorder="1" applyAlignment="1">
      <alignment horizontal="right" vertical="center"/>
      <protection/>
    </xf>
    <xf numFmtId="184" fontId="12" fillId="3" borderId="3" xfId="18" applyNumberFormat="1" applyFont="1" applyFill="1" applyBorder="1" applyAlignment="1">
      <alignment horizontal="right" vertical="center"/>
      <protection/>
    </xf>
    <xf numFmtId="0" fontId="12" fillId="0" borderId="0" xfId="18" applyFont="1">
      <alignment/>
      <protection/>
    </xf>
    <xf numFmtId="184" fontId="1" fillId="0" borderId="0" xfId="18" applyNumberFormat="1" applyFont="1" applyAlignment="1">
      <alignment horizontal="right" vertical="center"/>
      <protection/>
    </xf>
    <xf numFmtId="49" fontId="1" fillId="0" borderId="0" xfId="18" applyNumberFormat="1" applyFont="1" applyAlignment="1">
      <alignment horizontal="center" vertical="center" wrapText="1"/>
      <protection/>
    </xf>
    <xf numFmtId="49" fontId="1" fillId="0" borderId="0" xfId="18" applyNumberFormat="1" applyFont="1" applyAlignment="1">
      <alignment horizontal="left" vertical="center" wrapText="1"/>
      <protection/>
    </xf>
    <xf numFmtId="49" fontId="11" fillId="0" borderId="5" xfId="18" applyNumberFormat="1" applyFont="1" applyBorder="1" applyAlignment="1">
      <alignment horizontal="left" vertical="center" wrapText="1"/>
      <protection/>
    </xf>
    <xf numFmtId="184" fontId="11" fillId="0" borderId="5" xfId="18" applyNumberFormat="1" applyFont="1" applyBorder="1" applyAlignment="1">
      <alignment horizontal="right" vertical="center"/>
      <protection/>
    </xf>
    <xf numFmtId="184" fontId="11" fillId="0" borderId="6" xfId="18" applyNumberFormat="1" applyFont="1" applyBorder="1" applyAlignment="1">
      <alignment horizontal="right" vertical="center"/>
      <protection/>
    </xf>
    <xf numFmtId="49" fontId="5" fillId="4" borderId="4" xfId="18" applyNumberFormat="1" applyFont="1" applyFill="1" applyBorder="1" applyAlignment="1">
      <alignment horizontal="center" vertical="center" wrapText="1"/>
      <protection/>
    </xf>
    <xf numFmtId="49" fontId="5" fillId="4" borderId="5" xfId="18" applyNumberFormat="1" applyFont="1" applyFill="1" applyBorder="1" applyAlignment="1">
      <alignment horizontal="center" vertical="center" wrapText="1"/>
      <protection/>
    </xf>
    <xf numFmtId="49" fontId="5" fillId="4" borderId="5" xfId="18" applyNumberFormat="1" applyFont="1" applyFill="1" applyBorder="1" applyAlignment="1">
      <alignment horizontal="left" vertical="center" wrapText="1"/>
      <protection/>
    </xf>
    <xf numFmtId="184" fontId="5" fillId="4" borderId="5" xfId="18" applyNumberFormat="1" applyFont="1" applyFill="1" applyBorder="1" applyAlignment="1">
      <alignment horizontal="right" vertical="center"/>
      <protection/>
    </xf>
    <xf numFmtId="184" fontId="5" fillId="4" borderId="6" xfId="18" applyNumberFormat="1" applyFont="1" applyFill="1" applyBorder="1" applyAlignment="1">
      <alignment horizontal="right" vertical="center"/>
      <protection/>
    </xf>
    <xf numFmtId="0" fontId="5" fillId="4" borderId="0" xfId="18" applyFont="1" applyFill="1">
      <alignment/>
      <protection/>
    </xf>
    <xf numFmtId="49" fontId="1" fillId="0" borderId="4" xfId="18" applyNumberFormat="1" applyBorder="1" applyAlignment="1">
      <alignment horizontal="center" vertical="center" wrapText="1"/>
      <protection/>
    </xf>
    <xf numFmtId="49" fontId="1" fillId="0" borderId="5" xfId="18" applyNumberFormat="1" applyBorder="1" applyAlignment="1">
      <alignment horizontal="center" vertical="center" wrapText="1"/>
      <protection/>
    </xf>
    <xf numFmtId="49" fontId="1" fillId="0" borderId="5" xfId="18" applyNumberFormat="1" applyBorder="1" applyAlignment="1">
      <alignment horizontal="left" vertical="center" wrapText="1"/>
      <protection/>
    </xf>
    <xf numFmtId="184" fontId="1" fillId="0" borderId="5" xfId="18" applyNumberFormat="1" applyBorder="1" applyAlignment="1">
      <alignment horizontal="right" vertical="center"/>
      <protection/>
    </xf>
    <xf numFmtId="184" fontId="1" fillId="0" borderId="6" xfId="18" applyNumberFormat="1" applyBorder="1" applyAlignment="1">
      <alignment horizontal="right" vertical="center"/>
      <protection/>
    </xf>
    <xf numFmtId="184" fontId="13" fillId="2" borderId="2" xfId="18" applyNumberFormat="1" applyFont="1" applyFill="1" applyBorder="1" applyAlignment="1">
      <alignment horizontal="right" vertical="center"/>
      <protection/>
    </xf>
    <xf numFmtId="184" fontId="13" fillId="2" borderId="3" xfId="18" applyNumberFormat="1" applyFont="1" applyFill="1" applyBorder="1" applyAlignment="1">
      <alignment horizontal="right" vertical="center"/>
      <protection/>
    </xf>
    <xf numFmtId="0" fontId="4" fillId="0" borderId="0" xfId="18" applyFont="1">
      <alignment/>
      <protection/>
    </xf>
    <xf numFmtId="184" fontId="4" fillId="0" borderId="0" xfId="18" applyNumberFormat="1" applyFont="1" applyAlignment="1">
      <alignment horizontal="right" vertical="center" wrapText="1"/>
      <protection/>
    </xf>
    <xf numFmtId="184" fontId="4" fillId="0" borderId="0" xfId="18" applyNumberFormat="1" applyFont="1" applyAlignment="1">
      <alignment horizontal="left" vertical="center" wrapText="1"/>
      <protection/>
    </xf>
    <xf numFmtId="0" fontId="9" fillId="2" borderId="9" xfId="18" applyNumberFormat="1" applyFont="1" applyFill="1" applyBorder="1" applyAlignment="1">
      <alignment horizontal="center" vertical="center" wrapText="1"/>
      <protection/>
    </xf>
    <xf numFmtId="49" fontId="5" fillId="2" borderId="10" xfId="18" applyNumberFormat="1" applyFont="1" applyFill="1" applyBorder="1" applyAlignment="1">
      <alignment horizontal="center" vertical="center" wrapText="1"/>
      <protection/>
    </xf>
    <xf numFmtId="49" fontId="5" fillId="2" borderId="10" xfId="18" applyNumberFormat="1" applyFont="1" applyFill="1" applyBorder="1" applyAlignment="1">
      <alignment horizontal="left" vertical="center" wrapText="1"/>
      <protection/>
    </xf>
    <xf numFmtId="184" fontId="5" fillId="2" borderId="10" xfId="18" applyNumberFormat="1" applyFont="1" applyFill="1" applyBorder="1" applyAlignment="1">
      <alignment horizontal="right" vertical="center"/>
      <protection/>
    </xf>
    <xf numFmtId="184" fontId="5" fillId="2" borderId="11" xfId="18" applyNumberFormat="1" applyFont="1" applyFill="1" applyBorder="1" applyAlignment="1">
      <alignment horizontal="right" vertical="center"/>
      <protection/>
    </xf>
    <xf numFmtId="184" fontId="5" fillId="3" borderId="11" xfId="18" applyNumberFormat="1" applyFont="1" applyFill="1" applyBorder="1" applyAlignment="1">
      <alignment horizontal="right" vertical="center"/>
      <protection/>
    </xf>
    <xf numFmtId="184" fontId="1" fillId="0" borderId="11" xfId="18" applyNumberFormat="1" applyFont="1" applyBorder="1" applyAlignment="1">
      <alignment horizontal="right" vertical="center"/>
      <protection/>
    </xf>
    <xf numFmtId="184" fontId="11" fillId="0" borderId="12" xfId="18" applyNumberFormat="1" applyFont="1" applyBorder="1" applyAlignment="1">
      <alignment horizontal="right" vertical="center"/>
      <protection/>
    </xf>
    <xf numFmtId="49" fontId="5" fillId="2" borderId="13" xfId="18" applyNumberFormat="1" applyFont="1" applyFill="1" applyBorder="1" applyAlignment="1">
      <alignment horizontal="center" vertical="center" wrapText="1"/>
      <protection/>
    </xf>
    <xf numFmtId="184" fontId="5" fillId="2" borderId="14" xfId="18" applyNumberFormat="1" applyFont="1" applyFill="1" applyBorder="1" applyAlignment="1">
      <alignment horizontal="right" vertical="center"/>
      <protection/>
    </xf>
    <xf numFmtId="184" fontId="11" fillId="0" borderId="11" xfId="18" applyNumberFormat="1" applyFont="1" applyBorder="1" applyAlignment="1">
      <alignment horizontal="right" vertical="center"/>
      <protection/>
    </xf>
    <xf numFmtId="184" fontId="5" fillId="2" borderId="15" xfId="18" applyNumberFormat="1" applyFont="1" applyFill="1" applyBorder="1" applyAlignment="1">
      <alignment horizontal="right" vertical="center"/>
      <protection/>
    </xf>
    <xf numFmtId="184" fontId="5" fillId="3" borderId="16" xfId="18" applyNumberFormat="1" applyFont="1" applyFill="1" applyBorder="1" applyAlignment="1">
      <alignment horizontal="right" vertical="center"/>
      <protection/>
    </xf>
    <xf numFmtId="49" fontId="1" fillId="0" borderId="13" xfId="18" applyNumberFormat="1" applyFont="1" applyBorder="1" applyAlignment="1">
      <alignment horizontal="center" vertical="center" wrapText="1"/>
      <protection/>
    </xf>
    <xf numFmtId="49" fontId="1" fillId="0" borderId="10" xfId="18" applyNumberFormat="1" applyFont="1" applyBorder="1" applyAlignment="1">
      <alignment horizontal="center" vertical="center" wrapText="1"/>
      <protection/>
    </xf>
    <xf numFmtId="49" fontId="1" fillId="0" borderId="10" xfId="18" applyNumberFormat="1" applyFont="1" applyBorder="1" applyAlignment="1">
      <alignment horizontal="left" vertical="center" wrapText="1"/>
      <protection/>
    </xf>
    <xf numFmtId="184" fontId="1" fillId="0" borderId="10" xfId="18" applyNumberFormat="1" applyFont="1" applyBorder="1" applyAlignment="1">
      <alignment horizontal="right" vertical="center"/>
      <protection/>
    </xf>
    <xf numFmtId="184" fontId="1" fillId="0" borderId="14" xfId="18" applyNumberFormat="1" applyFont="1" applyBorder="1" applyAlignment="1">
      <alignment horizontal="right" vertical="center"/>
      <protection/>
    </xf>
    <xf numFmtId="184" fontId="5" fillId="2" borderId="17" xfId="18" applyNumberFormat="1" applyFont="1" applyFill="1" applyBorder="1" applyAlignment="1">
      <alignment horizontal="right" vertical="center"/>
      <protection/>
    </xf>
    <xf numFmtId="184" fontId="1" fillId="0" borderId="11" xfId="18" applyNumberFormat="1" applyBorder="1" applyAlignment="1">
      <alignment horizontal="right" vertical="center"/>
      <protection/>
    </xf>
    <xf numFmtId="49" fontId="5" fillId="3" borderId="18" xfId="18" applyNumberFormat="1" applyFont="1" applyFill="1" applyBorder="1" applyAlignment="1">
      <alignment horizontal="center" vertical="center" wrapText="1"/>
      <protection/>
    </xf>
    <xf numFmtId="49" fontId="10" fillId="3" borderId="7" xfId="18" applyNumberFormat="1" applyFont="1" applyFill="1" applyBorder="1" applyAlignment="1">
      <alignment horizontal="center" vertical="center" wrapText="1"/>
      <protection/>
    </xf>
    <xf numFmtId="49" fontId="5" fillId="3" borderId="7" xfId="18" applyNumberFormat="1" applyFont="1" applyFill="1" applyBorder="1" applyAlignment="1">
      <alignment horizontal="center" vertical="center" wrapText="1"/>
      <protection/>
    </xf>
    <xf numFmtId="49" fontId="5" fillId="3" borderId="7" xfId="18" applyNumberFormat="1" applyFont="1" applyFill="1" applyBorder="1" applyAlignment="1">
      <alignment horizontal="left" vertical="center" wrapText="1"/>
      <protection/>
    </xf>
    <xf numFmtId="184" fontId="5" fillId="3" borderId="7" xfId="18" applyNumberFormat="1" applyFont="1" applyFill="1" applyBorder="1" applyAlignment="1">
      <alignment horizontal="right" vertical="center"/>
      <protection/>
    </xf>
    <xf numFmtId="184" fontId="5" fillId="3" borderId="8" xfId="18" applyNumberFormat="1" applyFont="1" applyFill="1" applyBorder="1" applyAlignment="1">
      <alignment horizontal="right" vertical="center"/>
      <protection/>
    </xf>
    <xf numFmtId="49" fontId="9" fillId="2" borderId="13" xfId="18" applyNumberFormat="1" applyFont="1" applyFill="1" applyBorder="1" applyAlignment="1">
      <alignment horizontal="center" vertical="center" wrapText="1"/>
      <protection/>
    </xf>
    <xf numFmtId="184" fontId="5" fillId="2" borderId="19" xfId="18" applyNumberFormat="1" applyFont="1" applyFill="1" applyBorder="1" applyAlignment="1">
      <alignment horizontal="right" vertical="center"/>
      <protection/>
    </xf>
    <xf numFmtId="184" fontId="5" fillId="4" borderId="11" xfId="18" applyNumberFormat="1" applyFont="1" applyFill="1" applyBorder="1" applyAlignment="1">
      <alignment horizontal="right" vertical="center"/>
      <protection/>
    </xf>
    <xf numFmtId="184" fontId="1" fillId="0" borderId="11" xfId="18" applyNumberFormat="1" applyFont="1" applyFill="1" applyBorder="1" applyAlignment="1">
      <alignment horizontal="right" vertical="center"/>
      <protection/>
    </xf>
    <xf numFmtId="184" fontId="11" fillId="0" borderId="11" xfId="18" applyNumberFormat="1" applyFont="1" applyFill="1" applyBorder="1" applyAlignment="1">
      <alignment horizontal="right" vertical="center"/>
      <protection/>
    </xf>
    <xf numFmtId="184" fontId="5" fillId="2" borderId="12" xfId="18" applyNumberFormat="1" applyFont="1" applyFill="1" applyBorder="1" applyAlignment="1">
      <alignment horizontal="right" vertical="center"/>
      <protection/>
    </xf>
    <xf numFmtId="49" fontId="1" fillId="0" borderId="13" xfId="18" applyNumberFormat="1" applyFont="1" applyFill="1" applyBorder="1" applyAlignment="1">
      <alignment horizontal="center" vertical="center" wrapText="1"/>
      <protection/>
    </xf>
    <xf numFmtId="49" fontId="1" fillId="0" borderId="10" xfId="18" applyNumberFormat="1" applyFont="1" applyFill="1" applyBorder="1" applyAlignment="1">
      <alignment horizontal="center" vertical="center" wrapText="1"/>
      <protection/>
    </xf>
    <xf numFmtId="49" fontId="1" fillId="0" borderId="10" xfId="18" applyNumberFormat="1" applyFont="1" applyFill="1" applyBorder="1" applyAlignment="1">
      <alignment horizontal="left" vertical="center" wrapText="1"/>
      <protection/>
    </xf>
    <xf numFmtId="184" fontId="1" fillId="0" borderId="10" xfId="18" applyNumberFormat="1" applyFont="1" applyFill="1" applyBorder="1" applyAlignment="1">
      <alignment horizontal="right" vertical="center"/>
      <protection/>
    </xf>
    <xf numFmtId="184" fontId="1" fillId="0" borderId="14" xfId="18" applyNumberFormat="1" applyFont="1" applyFill="1" applyBorder="1" applyAlignment="1">
      <alignment horizontal="right" vertical="center"/>
      <protection/>
    </xf>
    <xf numFmtId="184" fontId="5" fillId="2" borderId="16" xfId="18" applyNumberFormat="1" applyFont="1" applyFill="1" applyBorder="1" applyAlignment="1">
      <alignment horizontal="right" vertical="center"/>
      <protection/>
    </xf>
    <xf numFmtId="184" fontId="12" fillId="3" borderId="9" xfId="18" applyNumberFormat="1" applyFont="1" applyFill="1" applyBorder="1" applyAlignment="1">
      <alignment horizontal="right" vertical="center"/>
      <protection/>
    </xf>
    <xf numFmtId="184" fontId="13" fillId="2" borderId="9" xfId="18" applyNumberFormat="1" applyFont="1" applyFill="1" applyBorder="1" applyAlignment="1">
      <alignment horizontal="right" vertical="center"/>
      <protection/>
    </xf>
    <xf numFmtId="49" fontId="11" fillId="0" borderId="4" xfId="18" applyNumberFormat="1" applyFont="1" applyFill="1" applyBorder="1" applyAlignment="1">
      <alignment horizontal="center" vertical="center" wrapText="1"/>
      <protection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49" fontId="5" fillId="0" borderId="0" xfId="18" applyNumberFormat="1" applyFont="1" applyAlignment="1">
      <alignment horizontal="center" vertical="center" wrapText="1"/>
      <protection/>
    </xf>
    <xf numFmtId="49" fontId="8" fillId="0" borderId="0" xfId="18" applyNumberFormat="1" applyFont="1" applyAlignment="1">
      <alignment horizontal="left" vertical="center" wrapText="1"/>
      <protection/>
    </xf>
    <xf numFmtId="49" fontId="7" fillId="0" borderId="0" xfId="18" applyNumberFormat="1" applyFont="1" applyAlignment="1">
      <alignment horizontal="center" vertical="center" wrapText="1"/>
      <protection/>
    </xf>
    <xf numFmtId="49" fontId="11" fillId="0" borderId="18" xfId="18" applyNumberFormat="1" applyFont="1" applyBorder="1" applyAlignment="1">
      <alignment horizontal="center" vertical="center" wrapText="1"/>
      <protection/>
    </xf>
    <xf numFmtId="49" fontId="11" fillId="0" borderId="7" xfId="18" applyNumberFormat="1" applyFont="1" applyBorder="1" applyAlignment="1">
      <alignment horizontal="center" vertical="center" wrapText="1"/>
      <protection/>
    </xf>
    <xf numFmtId="49" fontId="12" fillId="3" borderId="1" xfId="18" applyNumberFormat="1" applyFont="1" applyFill="1" applyBorder="1" applyAlignment="1">
      <alignment horizontal="center" vertical="center" wrapText="1"/>
      <protection/>
    </xf>
    <xf numFmtId="49" fontId="12" fillId="3" borderId="2" xfId="18" applyNumberFormat="1" applyFont="1" applyFill="1" applyBorder="1" applyAlignment="1">
      <alignment horizontal="center" vertical="center" wrapText="1"/>
      <protection/>
    </xf>
    <xf numFmtId="49" fontId="11" fillId="0" borderId="4" xfId="18" applyNumberFormat="1" applyFont="1" applyBorder="1" applyAlignment="1">
      <alignment horizontal="center" vertical="center" wrapText="1"/>
      <protection/>
    </xf>
    <xf numFmtId="49" fontId="13" fillId="2" borderId="1" xfId="18" applyNumberFormat="1" applyFont="1" applyFill="1" applyBorder="1" applyAlignment="1">
      <alignment horizontal="center" vertical="center" wrapText="1"/>
      <protection/>
    </xf>
    <xf numFmtId="49" fontId="13" fillId="2" borderId="2" xfId="18" applyNumberFormat="1" applyFont="1" applyFill="1" applyBorder="1" applyAlignment="1">
      <alignment horizontal="center" vertical="center" wrapText="1"/>
      <protection/>
    </xf>
    <xf numFmtId="49" fontId="4" fillId="0" borderId="0" xfId="18" applyNumberFormat="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łącznik do sprawozdania z wykonania budżetu za 2010r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do%20sprawozdania%20z%20wykonania%20bud&#380;etu%20za%202009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nr 1"/>
      <sheetName val="wydatki 2"/>
      <sheetName val="deficyt nr 3"/>
      <sheetName val="dotacje nr 4"/>
      <sheetName val="Gospod.pomocn. nr 5"/>
      <sheetName val="FGeod nr 6"/>
      <sheetName val="FOŚ nr 7"/>
      <sheetName val="adm.rządowa nr 8"/>
      <sheetName val="nal. nr 9"/>
      <sheetName val="zob. 10"/>
      <sheetName val="zobowiązania nr 10 2"/>
      <sheetName val="dotacje nr 4 (2)"/>
      <sheetName val="zad.wspólne nr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SheetLayoutView="100" workbookViewId="0" topLeftCell="A134">
      <selection activeCell="H141" sqref="H141"/>
    </sheetView>
  </sheetViews>
  <sheetFormatPr defaultColWidth="9.140625" defaultRowHeight="12.75"/>
  <cols>
    <col min="1" max="1" width="5.28125" style="54" customWidth="1"/>
    <col min="2" max="2" width="8.7109375" style="54" customWidth="1"/>
    <col min="3" max="3" width="5.28125" style="54" customWidth="1"/>
    <col min="4" max="4" width="46.421875" style="55" customWidth="1"/>
    <col min="5" max="5" width="15.57421875" style="53" hidden="1" customWidth="1"/>
    <col min="6" max="6" width="16.8515625" style="53" customWidth="1"/>
    <col min="7" max="7" width="7.8515625" style="53" hidden="1" customWidth="1"/>
    <col min="8" max="16384" width="9.140625" style="5" customWidth="1"/>
  </cols>
  <sheetData>
    <row r="1" spans="5:7" s="1" customFormat="1" ht="51" customHeight="1" hidden="1">
      <c r="E1" s="117" t="s">
        <v>0</v>
      </c>
      <c r="F1" s="117"/>
      <c r="G1" s="117"/>
    </row>
    <row r="2" spans="5:7" s="1" customFormat="1" ht="12.75" customHeight="1">
      <c r="E2" s="2"/>
      <c r="F2" s="2"/>
      <c r="G2" s="2"/>
    </row>
    <row r="3" spans="5:7" s="1" customFormat="1" ht="12.75" customHeight="1">
      <c r="E3" s="2"/>
      <c r="F3" s="2"/>
      <c r="G3" s="2"/>
    </row>
    <row r="4" spans="1:7" ht="33" customHeight="1">
      <c r="A4" s="119" t="s">
        <v>1</v>
      </c>
      <c r="B4" s="119"/>
      <c r="C4" s="119"/>
      <c r="D4" s="119"/>
      <c r="E4" s="119"/>
      <c r="F4" s="119"/>
      <c r="G4" s="4"/>
    </row>
    <row r="5" spans="1:7" ht="16.5">
      <c r="A5" s="3"/>
      <c r="B5" s="3"/>
      <c r="C5" s="3"/>
      <c r="D5" s="3"/>
      <c r="E5" s="3"/>
      <c r="F5" s="3"/>
      <c r="G5" s="3"/>
    </row>
    <row r="6" spans="1:7" ht="16.5">
      <c r="A6" s="3"/>
      <c r="B6" s="3"/>
      <c r="C6" s="3"/>
      <c r="D6" s="3"/>
      <c r="E6" s="3"/>
      <c r="F6" s="3"/>
      <c r="G6" s="3"/>
    </row>
    <row r="7" spans="1:7" ht="12.75" customHeight="1">
      <c r="A7" s="1"/>
      <c r="B7" s="1"/>
      <c r="C7" s="1"/>
      <c r="D7" s="5"/>
      <c r="E7" s="6"/>
      <c r="F7" s="6"/>
      <c r="G7" s="6"/>
    </row>
    <row r="8" spans="1:7" ht="12.75" customHeight="1">
      <c r="A8" s="1"/>
      <c r="B8" s="1"/>
      <c r="C8" s="1"/>
      <c r="D8" s="5"/>
      <c r="E8" s="6"/>
      <c r="F8" s="6"/>
      <c r="G8" s="6"/>
    </row>
    <row r="9" spans="1:7" ht="12.75" customHeight="1">
      <c r="A9" s="118" t="s">
        <v>2</v>
      </c>
      <c r="B9" s="118"/>
      <c r="C9" s="118"/>
      <c r="D9" s="118"/>
      <c r="E9" s="6"/>
      <c r="F9" s="6"/>
      <c r="G9" s="6"/>
    </row>
    <row r="10" spans="1:7" ht="12.75" customHeight="1">
      <c r="A10" s="7"/>
      <c r="B10" s="7"/>
      <c r="C10" s="7"/>
      <c r="D10" s="7"/>
      <c r="E10" s="6"/>
      <c r="F10" s="6"/>
      <c r="G10" s="6"/>
    </row>
    <row r="11" spans="1:7" ht="12.75" customHeight="1" thickBot="1">
      <c r="A11" s="1"/>
      <c r="B11" s="1"/>
      <c r="C11" s="1"/>
      <c r="D11" s="5"/>
      <c r="E11" s="6"/>
      <c r="F11" s="6"/>
      <c r="G11" s="6"/>
    </row>
    <row r="12" spans="1:7" s="11" customFormat="1" ht="41.25" customHeight="1" thickBot="1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10" t="s">
        <v>8</v>
      </c>
      <c r="G12" s="75" t="s">
        <v>9</v>
      </c>
    </row>
    <row r="13" spans="1:7" s="12" customFormat="1" ht="12.75">
      <c r="A13" s="83" t="s">
        <v>10</v>
      </c>
      <c r="B13" s="76"/>
      <c r="C13" s="76"/>
      <c r="D13" s="77" t="s">
        <v>11</v>
      </c>
      <c r="E13" s="78">
        <f>SUM(E14)</f>
        <v>5600</v>
      </c>
      <c r="F13" s="84">
        <f>SUM(F14)</f>
        <v>5600</v>
      </c>
      <c r="G13" s="112">
        <f aca="true" t="shared" si="0" ref="G13:G21">F13/E13*100</f>
        <v>100</v>
      </c>
    </row>
    <row r="14" spans="1:7" s="19" customFormat="1" ht="12.75">
      <c r="A14" s="13"/>
      <c r="B14" s="14" t="s">
        <v>12</v>
      </c>
      <c r="C14" s="15"/>
      <c r="D14" s="16" t="s">
        <v>13</v>
      </c>
      <c r="E14" s="17">
        <f>SUM(E15)</f>
        <v>5600</v>
      </c>
      <c r="F14" s="18">
        <f>SUM(F15)</f>
        <v>5600</v>
      </c>
      <c r="G14" s="80">
        <f t="shared" si="0"/>
        <v>100</v>
      </c>
    </row>
    <row r="15" spans="1:7" s="25" customFormat="1" ht="38.25" customHeight="1">
      <c r="A15" s="20" t="s">
        <v>10</v>
      </c>
      <c r="B15" s="21" t="s">
        <v>12</v>
      </c>
      <c r="C15" s="21">
        <v>2310</v>
      </c>
      <c r="D15" s="22" t="s">
        <v>14</v>
      </c>
      <c r="E15" s="23">
        <v>5600</v>
      </c>
      <c r="F15" s="24">
        <v>5600</v>
      </c>
      <c r="G15" s="104">
        <f t="shared" si="0"/>
        <v>100</v>
      </c>
    </row>
    <row r="16" spans="1:7" s="29" customFormat="1" ht="18" customHeight="1">
      <c r="A16" s="115"/>
      <c r="B16" s="116"/>
      <c r="C16" s="116"/>
      <c r="D16" s="26" t="s">
        <v>15</v>
      </c>
      <c r="E16" s="27">
        <f>SUM(E15)</f>
        <v>5600</v>
      </c>
      <c r="F16" s="28">
        <f>SUM(F15)</f>
        <v>5600</v>
      </c>
      <c r="G16" s="105">
        <f t="shared" si="0"/>
        <v>100</v>
      </c>
    </row>
    <row r="17" spans="1:7" s="12" customFormat="1" ht="12.75">
      <c r="A17" s="30" t="s">
        <v>16</v>
      </c>
      <c r="B17" s="31"/>
      <c r="C17" s="31"/>
      <c r="D17" s="32" t="s">
        <v>17</v>
      </c>
      <c r="E17" s="33">
        <f>SUM(E18)</f>
        <v>300000</v>
      </c>
      <c r="F17" s="34">
        <f>SUM(F18)</f>
        <v>300000</v>
      </c>
      <c r="G17" s="79">
        <f t="shared" si="0"/>
        <v>100</v>
      </c>
    </row>
    <row r="18" spans="1:7" s="19" customFormat="1" ht="12.75">
      <c r="A18" s="13"/>
      <c r="B18" s="14" t="s">
        <v>18</v>
      </c>
      <c r="C18" s="15"/>
      <c r="D18" s="16" t="s">
        <v>19</v>
      </c>
      <c r="E18" s="17">
        <f>SUM(E19)</f>
        <v>300000</v>
      </c>
      <c r="F18" s="18">
        <f>SUM(F19)</f>
        <v>300000</v>
      </c>
      <c r="G18" s="80">
        <f t="shared" si="0"/>
        <v>100</v>
      </c>
    </row>
    <row r="19" spans="1:7" s="35" customFormat="1" ht="51">
      <c r="A19" s="20" t="s">
        <v>16</v>
      </c>
      <c r="B19" s="21" t="s">
        <v>18</v>
      </c>
      <c r="C19" s="21">
        <v>6220</v>
      </c>
      <c r="D19" s="22" t="s">
        <v>20</v>
      </c>
      <c r="E19" s="23">
        <v>300000</v>
      </c>
      <c r="F19" s="24">
        <v>300000</v>
      </c>
      <c r="G19" s="104">
        <f t="shared" si="0"/>
        <v>100</v>
      </c>
    </row>
    <row r="20" spans="1:7" s="29" customFormat="1" ht="18" customHeight="1">
      <c r="A20" s="115"/>
      <c r="B20" s="116"/>
      <c r="C20" s="116"/>
      <c r="D20" s="26" t="s">
        <v>21</v>
      </c>
      <c r="E20" s="27">
        <f>SUM(E19)</f>
        <v>300000</v>
      </c>
      <c r="F20" s="28">
        <f>SUM(F19)</f>
        <v>300000</v>
      </c>
      <c r="G20" s="105">
        <f t="shared" si="0"/>
        <v>100</v>
      </c>
    </row>
    <row r="21" spans="1:7" s="12" customFormat="1" ht="12.75">
      <c r="A21" s="30" t="s">
        <v>22</v>
      </c>
      <c r="B21" s="31"/>
      <c r="C21" s="31"/>
      <c r="D21" s="32" t="s">
        <v>23</v>
      </c>
      <c r="E21" s="33">
        <f>SUM(E25,E22)</f>
        <v>332689</v>
      </c>
      <c r="F21" s="34">
        <f>SUM(F25,F22)</f>
        <v>332653.81999999995</v>
      </c>
      <c r="G21" s="79">
        <f t="shared" si="0"/>
        <v>99.9894255596067</v>
      </c>
    </row>
    <row r="22" spans="1:7" s="19" customFormat="1" ht="12.75">
      <c r="A22" s="13"/>
      <c r="B22" s="14" t="s">
        <v>24</v>
      </c>
      <c r="C22" s="15"/>
      <c r="D22" s="16" t="s">
        <v>25</v>
      </c>
      <c r="E22" s="17">
        <f>SUM(E23)</f>
        <v>146072</v>
      </c>
      <c r="F22" s="18">
        <f>SUM(F23)</f>
        <v>146070.58</v>
      </c>
      <c r="G22" s="80">
        <v>99.99</v>
      </c>
    </row>
    <row r="23" spans="1:7" s="25" customFormat="1" ht="38.25" customHeight="1">
      <c r="A23" s="20" t="s">
        <v>22</v>
      </c>
      <c r="B23" s="21" t="s">
        <v>24</v>
      </c>
      <c r="C23" s="21">
        <v>2320</v>
      </c>
      <c r="D23" s="22" t="s">
        <v>26</v>
      </c>
      <c r="E23" s="23">
        <v>146072</v>
      </c>
      <c r="F23" s="24">
        <v>146070.58</v>
      </c>
      <c r="G23" s="104">
        <v>99.99</v>
      </c>
    </row>
    <row r="24" spans="1:7" s="29" customFormat="1" ht="18" customHeight="1">
      <c r="A24" s="115"/>
      <c r="B24" s="116"/>
      <c r="C24" s="116"/>
      <c r="D24" s="26" t="s">
        <v>15</v>
      </c>
      <c r="E24" s="27">
        <f>SUM(E23)</f>
        <v>146072</v>
      </c>
      <c r="F24" s="28">
        <f>SUM(F23)</f>
        <v>146070.58</v>
      </c>
      <c r="G24" s="105">
        <v>99.99</v>
      </c>
    </row>
    <row r="25" spans="1:7" s="19" customFormat="1" ht="12.75" customHeight="1">
      <c r="A25" s="13"/>
      <c r="B25" s="14" t="s">
        <v>27</v>
      </c>
      <c r="C25" s="15"/>
      <c r="D25" s="16" t="s">
        <v>28</v>
      </c>
      <c r="E25" s="17">
        <f>SUM(E26)</f>
        <v>186617</v>
      </c>
      <c r="F25" s="18">
        <f>SUM(F26)</f>
        <v>186583.24</v>
      </c>
      <c r="G25" s="80">
        <f aca="true" t="shared" si="1" ref="G25:G45">F25/E25*100</f>
        <v>99.98190947234174</v>
      </c>
    </row>
    <row r="26" spans="1:7" s="35" customFormat="1" ht="12.75" customHeight="1">
      <c r="A26" s="20" t="s">
        <v>22</v>
      </c>
      <c r="B26" s="21" t="s">
        <v>27</v>
      </c>
      <c r="C26" s="21">
        <v>2320</v>
      </c>
      <c r="D26" s="22" t="s">
        <v>26</v>
      </c>
      <c r="E26" s="23">
        <v>186617</v>
      </c>
      <c r="F26" s="24">
        <v>186583.24</v>
      </c>
      <c r="G26" s="104">
        <f t="shared" si="1"/>
        <v>99.98190947234174</v>
      </c>
    </row>
    <row r="27" spans="1:7" s="29" customFormat="1" ht="18" customHeight="1">
      <c r="A27" s="115"/>
      <c r="B27" s="116"/>
      <c r="C27" s="116"/>
      <c r="D27" s="26" t="s">
        <v>15</v>
      </c>
      <c r="E27" s="27">
        <f>SUM(E26)</f>
        <v>186617</v>
      </c>
      <c r="F27" s="28">
        <f>SUM(F26)</f>
        <v>186583.24</v>
      </c>
      <c r="G27" s="105">
        <f t="shared" si="1"/>
        <v>99.98190947234174</v>
      </c>
    </row>
    <row r="28" spans="1:7" s="12" customFormat="1" ht="12.75" customHeight="1">
      <c r="A28" s="30" t="s">
        <v>29</v>
      </c>
      <c r="B28" s="31"/>
      <c r="C28" s="31"/>
      <c r="D28" s="32" t="s">
        <v>30</v>
      </c>
      <c r="E28" s="33">
        <f>SUM(E32,E29)</f>
        <v>53425</v>
      </c>
      <c r="F28" s="34">
        <f>SUM(F32,F29)</f>
        <v>53425</v>
      </c>
      <c r="G28" s="79">
        <f t="shared" si="1"/>
        <v>100</v>
      </c>
    </row>
    <row r="29" spans="1:7" s="19" customFormat="1" ht="25.5">
      <c r="A29" s="13"/>
      <c r="B29" s="15" t="s">
        <v>31</v>
      </c>
      <c r="C29" s="15"/>
      <c r="D29" s="16" t="s">
        <v>32</v>
      </c>
      <c r="E29" s="17">
        <f>SUM(E30)</f>
        <v>3425</v>
      </c>
      <c r="F29" s="18">
        <f>SUM(F30)</f>
        <v>3425</v>
      </c>
      <c r="G29" s="80">
        <f t="shared" si="1"/>
        <v>100</v>
      </c>
    </row>
    <row r="30" spans="1:7" s="35" customFormat="1" ht="38.25" customHeight="1">
      <c r="A30" s="20" t="s">
        <v>29</v>
      </c>
      <c r="B30" s="21" t="s">
        <v>31</v>
      </c>
      <c r="C30" s="21">
        <v>2320</v>
      </c>
      <c r="D30" s="22" t="s">
        <v>26</v>
      </c>
      <c r="E30" s="23">
        <v>3425</v>
      </c>
      <c r="F30" s="24">
        <v>3425</v>
      </c>
      <c r="G30" s="104">
        <f t="shared" si="1"/>
        <v>100</v>
      </c>
    </row>
    <row r="31" spans="1:7" s="29" customFormat="1" ht="18" customHeight="1">
      <c r="A31" s="115"/>
      <c r="B31" s="116"/>
      <c r="C31" s="116"/>
      <c r="D31" s="26" t="s">
        <v>15</v>
      </c>
      <c r="E31" s="27">
        <f>SUM(E30)</f>
        <v>3425</v>
      </c>
      <c r="F31" s="28">
        <f>SUM(F30)</f>
        <v>3425</v>
      </c>
      <c r="G31" s="105">
        <f t="shared" si="1"/>
        <v>100</v>
      </c>
    </row>
    <row r="32" spans="1:7" s="19" customFormat="1" ht="12.75" customHeight="1">
      <c r="A32" s="13"/>
      <c r="B32" s="14" t="s">
        <v>33</v>
      </c>
      <c r="C32" s="15"/>
      <c r="D32" s="16" t="s">
        <v>34</v>
      </c>
      <c r="E32" s="17">
        <f>SUM(E33)</f>
        <v>50000</v>
      </c>
      <c r="F32" s="18">
        <f>SUM(F33)</f>
        <v>50000</v>
      </c>
      <c r="G32" s="80">
        <f t="shared" si="1"/>
        <v>100</v>
      </c>
    </row>
    <row r="33" spans="1:7" s="25" customFormat="1" ht="38.25" customHeight="1">
      <c r="A33" s="20" t="s">
        <v>29</v>
      </c>
      <c r="B33" s="21" t="s">
        <v>33</v>
      </c>
      <c r="C33" s="21">
        <v>2320</v>
      </c>
      <c r="D33" s="22" t="s">
        <v>26</v>
      </c>
      <c r="E33" s="23">
        <v>50000</v>
      </c>
      <c r="F33" s="24">
        <v>50000</v>
      </c>
      <c r="G33" s="104">
        <f t="shared" si="1"/>
        <v>100</v>
      </c>
    </row>
    <row r="34" spans="1:7" s="36" customFormat="1" ht="18" customHeight="1">
      <c r="A34" s="115"/>
      <c r="B34" s="116"/>
      <c r="C34" s="116"/>
      <c r="D34" s="26" t="s">
        <v>15</v>
      </c>
      <c r="E34" s="27">
        <f>SUM(E33)</f>
        <v>50000</v>
      </c>
      <c r="F34" s="28">
        <f>SUM(F33)</f>
        <v>50000</v>
      </c>
      <c r="G34" s="105">
        <f t="shared" si="1"/>
        <v>100</v>
      </c>
    </row>
    <row r="35" spans="1:7" s="12" customFormat="1" ht="12.75">
      <c r="A35" s="30" t="s">
        <v>35</v>
      </c>
      <c r="B35" s="31"/>
      <c r="C35" s="31"/>
      <c r="D35" s="32" t="s">
        <v>36</v>
      </c>
      <c r="E35" s="33">
        <f>SUM(E36)</f>
        <v>24744</v>
      </c>
      <c r="F35" s="34">
        <f>SUM(F36)</f>
        <v>23246.64</v>
      </c>
      <c r="G35" s="79">
        <f t="shared" si="1"/>
        <v>93.9485935984481</v>
      </c>
    </row>
    <row r="36" spans="1:7" s="19" customFormat="1" ht="26.25" thickBot="1">
      <c r="A36" s="95"/>
      <c r="B36" s="96" t="s">
        <v>37</v>
      </c>
      <c r="C36" s="97"/>
      <c r="D36" s="98" t="s">
        <v>38</v>
      </c>
      <c r="E36" s="99">
        <f>SUM(E38)</f>
        <v>24744</v>
      </c>
      <c r="F36" s="100">
        <f>SUM(F38)</f>
        <v>23246.64</v>
      </c>
      <c r="G36" s="80">
        <f t="shared" si="1"/>
        <v>93.9485935984481</v>
      </c>
    </row>
    <row r="37" spans="1:7" s="11" customFormat="1" ht="41.25" customHeight="1" thickBot="1">
      <c r="A37" s="8" t="s">
        <v>3</v>
      </c>
      <c r="B37" s="9" t="s">
        <v>4</v>
      </c>
      <c r="C37" s="9" t="s">
        <v>5</v>
      </c>
      <c r="D37" s="9" t="s">
        <v>6</v>
      </c>
      <c r="E37" s="9" t="s">
        <v>7</v>
      </c>
      <c r="F37" s="10" t="s">
        <v>8</v>
      </c>
      <c r="G37" s="75" t="s">
        <v>9</v>
      </c>
    </row>
    <row r="38" spans="1:7" s="35" customFormat="1" ht="38.25" customHeight="1">
      <c r="A38" s="107" t="s">
        <v>35</v>
      </c>
      <c r="B38" s="108" t="s">
        <v>37</v>
      </c>
      <c r="C38" s="108">
        <v>2320</v>
      </c>
      <c r="D38" s="109" t="s">
        <v>26</v>
      </c>
      <c r="E38" s="110">
        <v>24744</v>
      </c>
      <c r="F38" s="111">
        <v>23246.64</v>
      </c>
      <c r="G38" s="104">
        <f t="shared" si="1"/>
        <v>93.9485935984481</v>
      </c>
    </row>
    <row r="39" spans="1:7" s="36" customFormat="1" ht="18" customHeight="1">
      <c r="A39" s="115"/>
      <c r="B39" s="116"/>
      <c r="C39" s="116"/>
      <c r="D39" s="26" t="s">
        <v>15</v>
      </c>
      <c r="E39" s="27">
        <f>SUM(E38)</f>
        <v>24744</v>
      </c>
      <c r="F39" s="28">
        <f>SUM(F38)</f>
        <v>23246.64</v>
      </c>
      <c r="G39" s="105">
        <f t="shared" si="1"/>
        <v>93.9485935984481</v>
      </c>
    </row>
    <row r="40" spans="1:7" s="12" customFormat="1" ht="12.75">
      <c r="A40" s="30" t="s">
        <v>39</v>
      </c>
      <c r="B40" s="31"/>
      <c r="C40" s="31"/>
      <c r="D40" s="32" t="s">
        <v>40</v>
      </c>
      <c r="E40" s="33">
        <f>SUM(E41)</f>
        <v>500</v>
      </c>
      <c r="F40" s="34">
        <f>SUM(F41)</f>
        <v>500</v>
      </c>
      <c r="G40" s="79">
        <f t="shared" si="1"/>
        <v>100</v>
      </c>
    </row>
    <row r="41" spans="1:7" s="19" customFormat="1" ht="12.75" customHeight="1">
      <c r="A41" s="13"/>
      <c r="B41" s="14" t="s">
        <v>41</v>
      </c>
      <c r="C41" s="15"/>
      <c r="D41" s="16" t="s">
        <v>42</v>
      </c>
      <c r="E41" s="17">
        <f>SUM(E42)</f>
        <v>500</v>
      </c>
      <c r="F41" s="18">
        <f>SUM(F42)</f>
        <v>500</v>
      </c>
      <c r="G41" s="80">
        <f t="shared" si="1"/>
        <v>100</v>
      </c>
    </row>
    <row r="42" spans="1:7" s="35" customFormat="1" ht="12.75" customHeight="1">
      <c r="A42" s="20" t="s">
        <v>39</v>
      </c>
      <c r="B42" s="21" t="s">
        <v>41</v>
      </c>
      <c r="C42" s="21">
        <v>2320</v>
      </c>
      <c r="D42" s="22" t="s">
        <v>26</v>
      </c>
      <c r="E42" s="23">
        <v>500</v>
      </c>
      <c r="F42" s="24">
        <v>500</v>
      </c>
      <c r="G42" s="104">
        <f t="shared" si="1"/>
        <v>100</v>
      </c>
    </row>
    <row r="43" spans="1:7" s="36" customFormat="1" ht="18" customHeight="1">
      <c r="A43" s="115"/>
      <c r="B43" s="116"/>
      <c r="C43" s="116"/>
      <c r="D43" s="26" t="s">
        <v>15</v>
      </c>
      <c r="E43" s="27">
        <f>SUM(E42)</f>
        <v>500</v>
      </c>
      <c r="F43" s="28">
        <f>SUM(F42)</f>
        <v>500</v>
      </c>
      <c r="G43" s="105">
        <f t="shared" si="1"/>
        <v>100</v>
      </c>
    </row>
    <row r="44" spans="1:7" s="12" customFormat="1" ht="13.5" thickBot="1">
      <c r="A44" s="30" t="s">
        <v>43</v>
      </c>
      <c r="B44" s="31"/>
      <c r="C44" s="31"/>
      <c r="D44" s="32" t="s">
        <v>44</v>
      </c>
      <c r="E44" s="33">
        <f>SUM(E45,E48)</f>
        <v>98500</v>
      </c>
      <c r="F44" s="34">
        <f>SUM(F45,F48)</f>
        <v>98495.43</v>
      </c>
      <c r="G44" s="106">
        <f t="shared" si="1"/>
        <v>99.99536040609136</v>
      </c>
    </row>
    <row r="45" spans="1:7" s="19" customFormat="1" ht="12.75">
      <c r="A45" s="13"/>
      <c r="B45" s="14" t="s">
        <v>45</v>
      </c>
      <c r="C45" s="15"/>
      <c r="D45" s="16" t="s">
        <v>46</v>
      </c>
      <c r="E45" s="17">
        <f>SUM(E46)</f>
        <v>38500</v>
      </c>
      <c r="F45" s="18">
        <f>SUM(F46)</f>
        <v>38495.43</v>
      </c>
      <c r="G45" s="87">
        <f t="shared" si="1"/>
        <v>99.98812987012987</v>
      </c>
    </row>
    <row r="46" spans="1:7" s="25" customFormat="1" ht="12.75" customHeight="1">
      <c r="A46" s="20" t="s">
        <v>43</v>
      </c>
      <c r="B46" s="21" t="s">
        <v>45</v>
      </c>
      <c r="C46" s="21">
        <v>2310</v>
      </c>
      <c r="D46" s="22" t="s">
        <v>14</v>
      </c>
      <c r="E46" s="23">
        <v>38500</v>
      </c>
      <c r="F46" s="24">
        <v>38495.43</v>
      </c>
      <c r="G46" s="104">
        <f aca="true" t="shared" si="2" ref="G46:G54">F46/E46*100</f>
        <v>99.98812987012987</v>
      </c>
    </row>
    <row r="47" spans="1:7" s="36" customFormat="1" ht="18" customHeight="1">
      <c r="A47" s="115"/>
      <c r="B47" s="116"/>
      <c r="C47" s="116"/>
      <c r="D47" s="26" t="s">
        <v>15</v>
      </c>
      <c r="E47" s="27">
        <f>SUM(E46)</f>
        <v>38500</v>
      </c>
      <c r="F47" s="28">
        <f>SUM(F46)</f>
        <v>38495.43</v>
      </c>
      <c r="G47" s="105">
        <f t="shared" si="2"/>
        <v>99.98812987012987</v>
      </c>
    </row>
    <row r="48" spans="1:7" s="19" customFormat="1" ht="12.75">
      <c r="A48" s="13"/>
      <c r="B48" s="14" t="s">
        <v>47</v>
      </c>
      <c r="C48" s="15"/>
      <c r="D48" s="16" t="s">
        <v>48</v>
      </c>
      <c r="E48" s="17">
        <f>SUM(E49)</f>
        <v>60000</v>
      </c>
      <c r="F48" s="18">
        <f>SUM(F49)</f>
        <v>60000</v>
      </c>
      <c r="G48" s="80">
        <f t="shared" si="2"/>
        <v>100</v>
      </c>
    </row>
    <row r="49" spans="1:7" s="25" customFormat="1" ht="38.25" customHeight="1">
      <c r="A49" s="20" t="s">
        <v>43</v>
      </c>
      <c r="B49" s="21" t="s">
        <v>47</v>
      </c>
      <c r="C49" s="21">
        <v>2310</v>
      </c>
      <c r="D49" s="22" t="s">
        <v>14</v>
      </c>
      <c r="E49" s="23">
        <v>60000</v>
      </c>
      <c r="F49" s="24">
        <v>60000</v>
      </c>
      <c r="G49" s="104">
        <f t="shared" si="2"/>
        <v>100</v>
      </c>
    </row>
    <row r="50" spans="1:7" s="36" customFormat="1" ht="18" customHeight="1">
      <c r="A50" s="115"/>
      <c r="B50" s="116"/>
      <c r="C50" s="116"/>
      <c r="D50" s="26" t="s">
        <v>15</v>
      </c>
      <c r="E50" s="27">
        <f>SUM(E49)</f>
        <v>60000</v>
      </c>
      <c r="F50" s="28">
        <f>SUM(F49)</f>
        <v>60000</v>
      </c>
      <c r="G50" s="105">
        <f t="shared" si="2"/>
        <v>100</v>
      </c>
    </row>
    <row r="51" spans="1:7" s="12" customFormat="1" ht="12.75" customHeight="1">
      <c r="A51" s="30" t="s">
        <v>49</v>
      </c>
      <c r="B51" s="31"/>
      <c r="C51" s="31"/>
      <c r="D51" s="32" t="s">
        <v>50</v>
      </c>
      <c r="E51" s="33">
        <f>SUM(E52)</f>
        <v>9300</v>
      </c>
      <c r="F51" s="34">
        <f>SUM(F52)</f>
        <v>9300</v>
      </c>
      <c r="G51" s="79">
        <f t="shared" si="2"/>
        <v>100</v>
      </c>
    </row>
    <row r="52" spans="1:7" s="19" customFormat="1" ht="12.75">
      <c r="A52" s="13"/>
      <c r="B52" s="14" t="s">
        <v>51</v>
      </c>
      <c r="C52" s="15"/>
      <c r="D52" s="16" t="s">
        <v>52</v>
      </c>
      <c r="E52" s="17">
        <f>SUM(E53)</f>
        <v>9300</v>
      </c>
      <c r="F52" s="18">
        <f>SUM(F53)</f>
        <v>9300</v>
      </c>
      <c r="G52" s="80">
        <f t="shared" si="2"/>
        <v>100</v>
      </c>
    </row>
    <row r="53" spans="1:7" ht="38.25" customHeight="1">
      <c r="A53" s="38" t="s">
        <v>49</v>
      </c>
      <c r="B53" s="39" t="s">
        <v>51</v>
      </c>
      <c r="C53" s="39">
        <v>2310</v>
      </c>
      <c r="D53" s="40" t="s">
        <v>14</v>
      </c>
      <c r="E53" s="41">
        <v>9300</v>
      </c>
      <c r="F53" s="42">
        <v>9300</v>
      </c>
      <c r="G53" s="81">
        <f t="shared" si="2"/>
        <v>100</v>
      </c>
    </row>
    <row r="54" spans="1:7" s="46" customFormat="1" ht="18" customHeight="1" thickBot="1">
      <c r="A54" s="120"/>
      <c r="B54" s="121"/>
      <c r="C54" s="121"/>
      <c r="D54" s="43" t="s">
        <v>15</v>
      </c>
      <c r="E54" s="44">
        <f>SUM(E53)</f>
        <v>9300</v>
      </c>
      <c r="F54" s="45">
        <f>SUM(F53)</f>
        <v>9300</v>
      </c>
      <c r="G54" s="82">
        <f t="shared" si="2"/>
        <v>100</v>
      </c>
    </row>
    <row r="55" spans="1:7" s="46" customFormat="1" ht="12.75">
      <c r="A55" s="47"/>
      <c r="B55" s="47"/>
      <c r="C55" s="47"/>
      <c r="D55" s="48"/>
      <c r="E55" s="49"/>
      <c r="F55" s="49"/>
      <c r="G55" s="49"/>
    </row>
    <row r="56" spans="1:7" s="46" customFormat="1" ht="13.5" thickBot="1">
      <c r="A56" s="47"/>
      <c r="B56" s="47"/>
      <c r="C56" s="47"/>
      <c r="D56" s="48"/>
      <c r="E56" s="49"/>
      <c r="F56" s="49"/>
      <c r="G56" s="49"/>
    </row>
    <row r="57" spans="1:7" s="52" customFormat="1" ht="15.75" thickBot="1">
      <c r="A57" s="122" t="s">
        <v>53</v>
      </c>
      <c r="B57" s="123"/>
      <c r="C57" s="123"/>
      <c r="D57" s="123"/>
      <c r="E57" s="50">
        <f>SUM(E51,E44,E40,E35,E28,E21,E17,E13)</f>
        <v>824758</v>
      </c>
      <c r="F57" s="51">
        <f>SUM(F51,F44,F40,F35,F28,F21,F17,F13)</f>
        <v>823220.8899999999</v>
      </c>
      <c r="G57" s="113">
        <f>F57/E57*100</f>
        <v>99.81362896752744</v>
      </c>
    </row>
    <row r="62" spans="1:6" ht="12.75" customHeight="1">
      <c r="A62" s="118" t="s">
        <v>54</v>
      </c>
      <c r="B62" s="118"/>
      <c r="C62" s="118"/>
      <c r="D62" s="118"/>
      <c r="E62" s="118"/>
      <c r="F62" s="118"/>
    </row>
    <row r="63" spans="1:5" ht="12.75">
      <c r="A63" s="7"/>
      <c r="B63" s="7"/>
      <c r="C63" s="7"/>
      <c r="D63" s="7"/>
      <c r="E63" s="7"/>
    </row>
    <row r="64" ht="13.5" thickBot="1"/>
    <row r="65" spans="1:7" s="11" customFormat="1" ht="41.25" customHeight="1" thickBot="1">
      <c r="A65" s="8" t="s">
        <v>3</v>
      </c>
      <c r="B65" s="9" t="s">
        <v>4</v>
      </c>
      <c r="C65" s="9" t="s">
        <v>5</v>
      </c>
      <c r="D65" s="9" t="s">
        <v>6</v>
      </c>
      <c r="E65" s="9" t="s">
        <v>7</v>
      </c>
      <c r="F65" s="10" t="s">
        <v>8</v>
      </c>
      <c r="G65" s="75" t="s">
        <v>9</v>
      </c>
    </row>
    <row r="66" spans="1:7" s="12" customFormat="1" ht="13.5" thickBot="1">
      <c r="A66" s="83" t="s">
        <v>55</v>
      </c>
      <c r="B66" s="76"/>
      <c r="C66" s="76"/>
      <c r="D66" s="77" t="s">
        <v>56</v>
      </c>
      <c r="E66" s="78">
        <f>SUM(E67,E70,E73)</f>
        <v>5457337</v>
      </c>
      <c r="F66" s="84">
        <f>SUM(F67,F70,F73)</f>
        <v>5457265.359999999</v>
      </c>
      <c r="G66" s="102">
        <v>99.99</v>
      </c>
    </row>
    <row r="67" spans="1:7" s="19" customFormat="1" ht="12.75">
      <c r="A67" s="13"/>
      <c r="B67" s="14" t="s">
        <v>57</v>
      </c>
      <c r="C67" s="15"/>
      <c r="D67" s="16" t="s">
        <v>58</v>
      </c>
      <c r="E67" s="17">
        <f>SUM(E68)</f>
        <v>943291</v>
      </c>
      <c r="F67" s="18">
        <f>SUM(F68)</f>
        <v>943290.3</v>
      </c>
      <c r="G67" s="87">
        <v>99.99</v>
      </c>
    </row>
    <row r="68" spans="1:7" ht="25.5">
      <c r="A68" s="38" t="s">
        <v>55</v>
      </c>
      <c r="B68" s="39" t="s">
        <v>57</v>
      </c>
      <c r="C68" s="39">
        <v>2540</v>
      </c>
      <c r="D68" s="40" t="s">
        <v>59</v>
      </c>
      <c r="E68" s="41">
        <v>943291</v>
      </c>
      <c r="F68" s="42">
        <v>943290.3</v>
      </c>
      <c r="G68" s="81">
        <v>99.99</v>
      </c>
    </row>
    <row r="69" spans="1:7" s="46" customFormat="1" ht="18" customHeight="1">
      <c r="A69" s="124"/>
      <c r="B69" s="37"/>
      <c r="C69" s="37"/>
      <c r="D69" s="56" t="s">
        <v>15</v>
      </c>
      <c r="E69" s="57">
        <f>SUM(E68)</f>
        <v>943291</v>
      </c>
      <c r="F69" s="58">
        <f>SUM(F68)</f>
        <v>943290.3</v>
      </c>
      <c r="G69" s="85">
        <v>99.99</v>
      </c>
    </row>
    <row r="70" spans="1:7" s="19" customFormat="1" ht="12.75">
      <c r="A70" s="13"/>
      <c r="B70" s="14" t="s">
        <v>60</v>
      </c>
      <c r="C70" s="15"/>
      <c r="D70" s="16" t="s">
        <v>61</v>
      </c>
      <c r="E70" s="17">
        <f>SUM(E71)</f>
        <v>1860008</v>
      </c>
      <c r="F70" s="18">
        <f>SUM(F71)</f>
        <v>1859938.26</v>
      </c>
      <c r="G70" s="80">
        <v>99.99</v>
      </c>
    </row>
    <row r="71" spans="1:7" ht="25.5">
      <c r="A71" s="38" t="s">
        <v>55</v>
      </c>
      <c r="B71" s="39" t="s">
        <v>60</v>
      </c>
      <c r="C71" s="39">
        <v>2540</v>
      </c>
      <c r="D71" s="40" t="s">
        <v>59</v>
      </c>
      <c r="E71" s="41">
        <v>1860008</v>
      </c>
      <c r="F71" s="42">
        <v>1859938.26</v>
      </c>
      <c r="G71" s="81">
        <v>99.99</v>
      </c>
    </row>
    <row r="72" spans="1:7" s="46" customFormat="1" ht="18" customHeight="1">
      <c r="A72" s="124"/>
      <c r="B72" s="37"/>
      <c r="C72" s="37"/>
      <c r="D72" s="56" t="s">
        <v>15</v>
      </c>
      <c r="E72" s="57">
        <f>SUM(E71)</f>
        <v>1860008</v>
      </c>
      <c r="F72" s="58">
        <f>SUM(F71)</f>
        <v>1859938.26</v>
      </c>
      <c r="G72" s="85">
        <v>99.99</v>
      </c>
    </row>
    <row r="73" spans="1:7" s="19" customFormat="1" ht="12.75">
      <c r="A73" s="13"/>
      <c r="B73" s="14" t="s">
        <v>62</v>
      </c>
      <c r="C73" s="15"/>
      <c r="D73" s="16" t="s">
        <v>63</v>
      </c>
      <c r="E73" s="17">
        <f>SUM(E74)</f>
        <v>2654038</v>
      </c>
      <c r="F73" s="18">
        <f>SUM(F74)</f>
        <v>2654036.8</v>
      </c>
      <c r="G73" s="80">
        <v>99.99</v>
      </c>
    </row>
    <row r="74" spans="1:7" ht="25.5">
      <c r="A74" s="38" t="s">
        <v>55</v>
      </c>
      <c r="B74" s="39" t="s">
        <v>62</v>
      </c>
      <c r="C74" s="39">
        <v>2540</v>
      </c>
      <c r="D74" s="40" t="s">
        <v>59</v>
      </c>
      <c r="E74" s="41">
        <v>2654038</v>
      </c>
      <c r="F74" s="42">
        <v>2654036.8</v>
      </c>
      <c r="G74" s="81">
        <v>99.99</v>
      </c>
    </row>
    <row r="75" spans="1:7" s="46" customFormat="1" ht="18" customHeight="1" thickBot="1">
      <c r="A75" s="120"/>
      <c r="B75" s="121"/>
      <c r="C75" s="121"/>
      <c r="D75" s="43" t="s">
        <v>15</v>
      </c>
      <c r="E75" s="44">
        <f>SUM(E74)</f>
        <v>2654038</v>
      </c>
      <c r="F75" s="45">
        <f>SUM(F74)</f>
        <v>2654036.8</v>
      </c>
      <c r="G75" s="85">
        <v>99.99</v>
      </c>
    </row>
    <row r="76" spans="1:7" s="11" customFormat="1" ht="41.25" customHeight="1" thickBot="1">
      <c r="A76" s="8" t="s">
        <v>3</v>
      </c>
      <c r="B76" s="9" t="s">
        <v>4</v>
      </c>
      <c r="C76" s="9" t="s">
        <v>5</v>
      </c>
      <c r="D76" s="9" t="s">
        <v>6</v>
      </c>
      <c r="E76" s="9" t="s">
        <v>7</v>
      </c>
      <c r="F76" s="10" t="s">
        <v>8</v>
      </c>
      <c r="G76" s="75" t="s">
        <v>9</v>
      </c>
    </row>
    <row r="77" spans="1:7" s="12" customFormat="1" ht="12.75">
      <c r="A77" s="83" t="s">
        <v>22</v>
      </c>
      <c r="B77" s="76"/>
      <c r="C77" s="76"/>
      <c r="D77" s="77" t="s">
        <v>23</v>
      </c>
      <c r="E77" s="78">
        <f>SUM(E78)</f>
        <v>4176401</v>
      </c>
      <c r="F77" s="84">
        <f>SUM(F78)</f>
        <v>4176401</v>
      </c>
      <c r="G77" s="79">
        <f aca="true" t="shared" si="3" ref="G77:G88">F77/E77*100</f>
        <v>100</v>
      </c>
    </row>
    <row r="78" spans="1:7" s="19" customFormat="1" ht="12.75">
      <c r="A78" s="13"/>
      <c r="B78" s="14" t="s">
        <v>64</v>
      </c>
      <c r="C78" s="15"/>
      <c r="D78" s="16" t="s">
        <v>65</v>
      </c>
      <c r="E78" s="17">
        <f>SUM(E79)</f>
        <v>4176401</v>
      </c>
      <c r="F78" s="18">
        <f>SUM(F79)</f>
        <v>4176401</v>
      </c>
      <c r="G78" s="80">
        <f t="shared" si="3"/>
        <v>100</v>
      </c>
    </row>
    <row r="79" spans="1:7" ht="25.5">
      <c r="A79" s="38" t="s">
        <v>22</v>
      </c>
      <c r="B79" s="39" t="s">
        <v>64</v>
      </c>
      <c r="C79" s="39">
        <v>2580</v>
      </c>
      <c r="D79" s="40" t="s">
        <v>66</v>
      </c>
      <c r="E79" s="41">
        <v>4176401</v>
      </c>
      <c r="F79" s="42">
        <v>4176401</v>
      </c>
      <c r="G79" s="81">
        <f t="shared" si="3"/>
        <v>100</v>
      </c>
    </row>
    <row r="80" spans="1:7" s="46" customFormat="1" ht="18" customHeight="1">
      <c r="A80" s="124"/>
      <c r="B80" s="37"/>
      <c r="C80" s="37"/>
      <c r="D80" s="56" t="s">
        <v>15</v>
      </c>
      <c r="E80" s="57">
        <f>SUM(E79)</f>
        <v>4176401</v>
      </c>
      <c r="F80" s="58">
        <f>SUM(F79)</f>
        <v>4176401</v>
      </c>
      <c r="G80" s="85">
        <f t="shared" si="3"/>
        <v>100</v>
      </c>
    </row>
    <row r="81" spans="1:7" s="12" customFormat="1" ht="12.75" customHeight="1">
      <c r="A81" s="30" t="s">
        <v>29</v>
      </c>
      <c r="B81" s="31"/>
      <c r="C81" s="31"/>
      <c r="D81" s="32" t="s">
        <v>30</v>
      </c>
      <c r="E81" s="33">
        <f>SUM(E82)</f>
        <v>131520</v>
      </c>
      <c r="F81" s="34">
        <f>SUM(F82)</f>
        <v>131520</v>
      </c>
      <c r="G81" s="79">
        <f t="shared" si="3"/>
        <v>100</v>
      </c>
    </row>
    <row r="82" spans="1:7" s="19" customFormat="1" ht="25.5">
      <c r="A82" s="13"/>
      <c r="B82" s="14" t="s">
        <v>31</v>
      </c>
      <c r="C82" s="15"/>
      <c r="D82" s="16" t="s">
        <v>32</v>
      </c>
      <c r="E82" s="17">
        <f>SUM(E83)</f>
        <v>131520</v>
      </c>
      <c r="F82" s="18">
        <f>SUM(F83)</f>
        <v>131520</v>
      </c>
      <c r="G82" s="80">
        <f t="shared" si="3"/>
        <v>100</v>
      </c>
    </row>
    <row r="83" spans="1:7" ht="25.5">
      <c r="A83" s="38" t="s">
        <v>29</v>
      </c>
      <c r="B83" s="39" t="s">
        <v>31</v>
      </c>
      <c r="C83" s="39">
        <v>2580</v>
      </c>
      <c r="D83" s="40" t="s">
        <v>66</v>
      </c>
      <c r="E83" s="41">
        <v>131520</v>
      </c>
      <c r="F83" s="42">
        <v>131520</v>
      </c>
      <c r="G83" s="81">
        <f t="shared" si="3"/>
        <v>100</v>
      </c>
    </row>
    <row r="84" spans="1:7" s="46" customFormat="1" ht="18" customHeight="1">
      <c r="A84" s="124"/>
      <c r="B84" s="37"/>
      <c r="C84" s="37"/>
      <c r="D84" s="56" t="s">
        <v>15</v>
      </c>
      <c r="E84" s="57">
        <f>SUM(E83)</f>
        <v>131520</v>
      </c>
      <c r="F84" s="58">
        <f>SUM(F83)</f>
        <v>131520</v>
      </c>
      <c r="G84" s="85">
        <f t="shared" si="3"/>
        <v>100</v>
      </c>
    </row>
    <row r="85" spans="1:7" s="64" customFormat="1" ht="12.75">
      <c r="A85" s="59" t="s">
        <v>35</v>
      </c>
      <c r="B85" s="60"/>
      <c r="C85" s="60"/>
      <c r="D85" s="61" t="s">
        <v>36</v>
      </c>
      <c r="E85" s="62">
        <f>SUM(E86)</f>
        <v>1068785</v>
      </c>
      <c r="F85" s="63">
        <f>SUM(F86)</f>
        <v>1067706.69</v>
      </c>
      <c r="G85" s="103">
        <f t="shared" si="3"/>
        <v>99.89910880111528</v>
      </c>
    </row>
    <row r="86" spans="1:7" s="19" customFormat="1" ht="12.75">
      <c r="A86" s="13"/>
      <c r="B86" s="14" t="s">
        <v>67</v>
      </c>
      <c r="C86" s="15"/>
      <c r="D86" s="16" t="s">
        <v>68</v>
      </c>
      <c r="E86" s="17">
        <f>SUM(E87)</f>
        <v>1068785</v>
      </c>
      <c r="F86" s="18">
        <f>SUM(F87)</f>
        <v>1067706.69</v>
      </c>
      <c r="G86" s="80">
        <f t="shared" si="3"/>
        <v>99.89910880111528</v>
      </c>
    </row>
    <row r="87" spans="1:7" ht="25.5">
      <c r="A87" s="38" t="s">
        <v>35</v>
      </c>
      <c r="B87" s="39" t="s">
        <v>67</v>
      </c>
      <c r="C87" s="39">
        <v>2540</v>
      </c>
      <c r="D87" s="40" t="s">
        <v>59</v>
      </c>
      <c r="E87" s="41">
        <v>1068785</v>
      </c>
      <c r="F87" s="42">
        <v>1067706.69</v>
      </c>
      <c r="G87" s="81">
        <f t="shared" si="3"/>
        <v>99.89910880111528</v>
      </c>
    </row>
    <row r="88" spans="1:7" s="46" customFormat="1" ht="18" customHeight="1" thickBot="1">
      <c r="A88" s="120"/>
      <c r="B88" s="121"/>
      <c r="C88" s="121"/>
      <c r="D88" s="43" t="s">
        <v>15</v>
      </c>
      <c r="E88" s="44">
        <f>SUM(E87)</f>
        <v>1068785</v>
      </c>
      <c r="F88" s="45">
        <f>SUM(F87)</f>
        <v>1067706.69</v>
      </c>
      <c r="G88" s="82">
        <f t="shared" si="3"/>
        <v>99.89910880111528</v>
      </c>
    </row>
    <row r="93" spans="1:5" ht="12.75">
      <c r="A93" s="118" t="s">
        <v>69</v>
      </c>
      <c r="B93" s="118"/>
      <c r="C93" s="118"/>
      <c r="D93" s="118"/>
      <c r="E93" s="118"/>
    </row>
    <row r="94" spans="1:5" ht="12.75">
      <c r="A94" s="7"/>
      <c r="B94" s="7"/>
      <c r="C94" s="7"/>
      <c r="D94" s="7"/>
      <c r="E94" s="7"/>
    </row>
    <row r="95" ht="13.5" thickBot="1"/>
    <row r="96" spans="1:7" s="11" customFormat="1" ht="41.25" customHeight="1" thickBot="1">
      <c r="A96" s="8" t="s">
        <v>3</v>
      </c>
      <c r="B96" s="9" t="s">
        <v>4</v>
      </c>
      <c r="C96" s="9" t="s">
        <v>5</v>
      </c>
      <c r="D96" s="9" t="s">
        <v>6</v>
      </c>
      <c r="E96" s="9" t="s">
        <v>7</v>
      </c>
      <c r="F96" s="10" t="s">
        <v>8</v>
      </c>
      <c r="G96" s="75" t="s">
        <v>9</v>
      </c>
    </row>
    <row r="97" spans="1:7" s="12" customFormat="1" ht="13.5" thickBot="1">
      <c r="A97" s="101" t="s">
        <v>70</v>
      </c>
      <c r="B97" s="76"/>
      <c r="C97" s="76"/>
      <c r="D97" s="77" t="s">
        <v>71</v>
      </c>
      <c r="E97" s="78">
        <f>SUM(E98)</f>
        <v>50000</v>
      </c>
      <c r="F97" s="84">
        <f>SUM(F98)</f>
        <v>50000</v>
      </c>
      <c r="G97" s="93">
        <f aca="true" t="shared" si="4" ref="G97:G104">F97/E97*100</f>
        <v>100</v>
      </c>
    </row>
    <row r="98" spans="1:7" s="19" customFormat="1" ht="12.75">
      <c r="A98" s="13"/>
      <c r="B98" s="14" t="s">
        <v>72</v>
      </c>
      <c r="C98" s="15"/>
      <c r="D98" s="16" t="s">
        <v>73</v>
      </c>
      <c r="E98" s="17">
        <f>SUM(E99)</f>
        <v>50000</v>
      </c>
      <c r="F98" s="18">
        <f>SUM(F99)</f>
        <v>50000</v>
      </c>
      <c r="G98" s="87">
        <f t="shared" si="4"/>
        <v>100</v>
      </c>
    </row>
    <row r="99" spans="1:7" ht="51">
      <c r="A99" s="65" t="s">
        <v>70</v>
      </c>
      <c r="B99" s="66" t="s">
        <v>72</v>
      </c>
      <c r="C99" s="66">
        <v>2830</v>
      </c>
      <c r="D99" s="67" t="s">
        <v>74</v>
      </c>
      <c r="E99" s="68">
        <v>50000</v>
      </c>
      <c r="F99" s="69">
        <v>50000</v>
      </c>
      <c r="G99" s="94">
        <f t="shared" si="4"/>
        <v>100</v>
      </c>
    </row>
    <row r="100" spans="1:7" s="46" customFormat="1" ht="16.5" customHeight="1">
      <c r="A100" s="124"/>
      <c r="B100" s="37"/>
      <c r="C100" s="37"/>
      <c r="D100" s="56" t="s">
        <v>15</v>
      </c>
      <c r="E100" s="57">
        <f>SUM(E99)</f>
        <v>50000</v>
      </c>
      <c r="F100" s="58">
        <f>SUM(F99)</f>
        <v>50000</v>
      </c>
      <c r="G100" s="85">
        <f t="shared" si="4"/>
        <v>100</v>
      </c>
    </row>
    <row r="101" spans="1:7" s="12" customFormat="1" ht="12.75">
      <c r="A101" s="30" t="s">
        <v>10</v>
      </c>
      <c r="B101" s="31"/>
      <c r="C101" s="31"/>
      <c r="D101" s="32" t="s">
        <v>11</v>
      </c>
      <c r="E101" s="33">
        <v>3500</v>
      </c>
      <c r="F101" s="34">
        <v>3500</v>
      </c>
      <c r="G101" s="79">
        <f t="shared" si="4"/>
        <v>100</v>
      </c>
    </row>
    <row r="102" spans="1:7" s="19" customFormat="1" ht="12.75">
      <c r="A102" s="13"/>
      <c r="B102" s="14" t="s">
        <v>12</v>
      </c>
      <c r="C102" s="15"/>
      <c r="D102" s="16" t="s">
        <v>13</v>
      </c>
      <c r="E102" s="17">
        <v>3500</v>
      </c>
      <c r="F102" s="18">
        <v>3500</v>
      </c>
      <c r="G102" s="80">
        <f t="shared" si="4"/>
        <v>100</v>
      </c>
    </row>
    <row r="103" spans="1:7" ht="38.25">
      <c r="A103" s="38" t="s">
        <v>10</v>
      </c>
      <c r="B103" s="39" t="s">
        <v>12</v>
      </c>
      <c r="C103" s="39">
        <v>2820</v>
      </c>
      <c r="D103" s="40" t="s">
        <v>75</v>
      </c>
      <c r="E103" s="41">
        <v>3500</v>
      </c>
      <c r="F103" s="42">
        <v>3500</v>
      </c>
      <c r="G103" s="81">
        <f t="shared" si="4"/>
        <v>100</v>
      </c>
    </row>
    <row r="104" spans="1:7" s="46" customFormat="1" ht="16.5" customHeight="1">
      <c r="A104" s="124"/>
      <c r="B104" s="37"/>
      <c r="C104" s="37"/>
      <c r="D104" s="56" t="s">
        <v>15</v>
      </c>
      <c r="E104" s="57">
        <v>3500</v>
      </c>
      <c r="F104" s="58">
        <v>3500</v>
      </c>
      <c r="G104" s="85">
        <f t="shared" si="4"/>
        <v>100</v>
      </c>
    </row>
    <row r="105" spans="1:7" s="12" customFormat="1" ht="12.75">
      <c r="A105" s="30" t="s">
        <v>76</v>
      </c>
      <c r="B105" s="31"/>
      <c r="C105" s="31"/>
      <c r="D105" s="32" t="s">
        <v>77</v>
      </c>
      <c r="E105" s="33">
        <v>16338</v>
      </c>
      <c r="F105" s="34">
        <v>16337.68</v>
      </c>
      <c r="G105" s="79">
        <v>99.99</v>
      </c>
    </row>
    <row r="106" spans="1:7" s="19" customFormat="1" ht="12.75">
      <c r="A106" s="13"/>
      <c r="B106" s="14" t="s">
        <v>78</v>
      </c>
      <c r="C106" s="15"/>
      <c r="D106" s="16" t="s">
        <v>79</v>
      </c>
      <c r="E106" s="17">
        <v>16338</v>
      </c>
      <c r="F106" s="18">
        <v>16337.68</v>
      </c>
      <c r="G106" s="80">
        <v>99.99</v>
      </c>
    </row>
    <row r="107" spans="1:7" ht="63.75">
      <c r="A107" s="38" t="s">
        <v>76</v>
      </c>
      <c r="B107" s="39" t="s">
        <v>78</v>
      </c>
      <c r="C107" s="39" t="s">
        <v>80</v>
      </c>
      <c r="D107" s="40" t="s">
        <v>81</v>
      </c>
      <c r="E107" s="41">
        <v>16338</v>
      </c>
      <c r="F107" s="42">
        <v>16337.68</v>
      </c>
      <c r="G107" s="81">
        <v>99.99</v>
      </c>
    </row>
    <row r="108" spans="1:7" s="46" customFormat="1" ht="16.5" customHeight="1">
      <c r="A108" s="124"/>
      <c r="B108" s="37"/>
      <c r="C108" s="37"/>
      <c r="D108" s="56" t="s">
        <v>15</v>
      </c>
      <c r="E108" s="57">
        <v>16338</v>
      </c>
      <c r="F108" s="58">
        <v>16337.68</v>
      </c>
      <c r="G108" s="85">
        <f aca="true" t="shared" si="5" ref="G108:G132">F108/E108*100</f>
        <v>99.99804137593341</v>
      </c>
    </row>
    <row r="109" spans="1:7" s="12" customFormat="1" ht="12.75" customHeight="1">
      <c r="A109" s="30" t="s">
        <v>82</v>
      </c>
      <c r="B109" s="31"/>
      <c r="C109" s="31"/>
      <c r="D109" s="32" t="s">
        <v>83</v>
      </c>
      <c r="E109" s="33">
        <v>4500</v>
      </c>
      <c r="F109" s="34">
        <v>4500</v>
      </c>
      <c r="G109" s="79">
        <f t="shared" si="5"/>
        <v>100</v>
      </c>
    </row>
    <row r="110" spans="1:7" s="19" customFormat="1" ht="13.5" thickBot="1">
      <c r="A110" s="95"/>
      <c r="B110" s="96" t="s">
        <v>84</v>
      </c>
      <c r="C110" s="97"/>
      <c r="D110" s="98" t="s">
        <v>79</v>
      </c>
      <c r="E110" s="99">
        <v>4500</v>
      </c>
      <c r="F110" s="100">
        <v>4500</v>
      </c>
      <c r="G110" s="80">
        <f t="shared" si="5"/>
        <v>100</v>
      </c>
    </row>
    <row r="111" spans="1:7" s="11" customFormat="1" ht="41.25" customHeight="1" thickBot="1">
      <c r="A111" s="8" t="s">
        <v>3</v>
      </c>
      <c r="B111" s="9" t="s">
        <v>4</v>
      </c>
      <c r="C111" s="9" t="s">
        <v>5</v>
      </c>
      <c r="D111" s="9" t="s">
        <v>6</v>
      </c>
      <c r="E111" s="9" t="s">
        <v>7</v>
      </c>
      <c r="F111" s="10" t="s">
        <v>8</v>
      </c>
      <c r="G111" s="75" t="s">
        <v>9</v>
      </c>
    </row>
    <row r="112" spans="1:7" ht="38.25">
      <c r="A112" s="88" t="s">
        <v>82</v>
      </c>
      <c r="B112" s="89" t="s">
        <v>84</v>
      </c>
      <c r="C112" s="89">
        <v>2820</v>
      </c>
      <c r="D112" s="90" t="s">
        <v>75</v>
      </c>
      <c r="E112" s="91">
        <v>4500</v>
      </c>
      <c r="F112" s="92">
        <v>4500</v>
      </c>
      <c r="G112" s="81">
        <f t="shared" si="5"/>
        <v>100</v>
      </c>
    </row>
    <row r="113" spans="1:7" s="46" customFormat="1" ht="18" customHeight="1">
      <c r="A113" s="124"/>
      <c r="B113" s="37"/>
      <c r="C113" s="37"/>
      <c r="D113" s="56" t="s">
        <v>15</v>
      </c>
      <c r="E113" s="57">
        <v>4500</v>
      </c>
      <c r="F113" s="58">
        <v>4500</v>
      </c>
      <c r="G113" s="85">
        <f t="shared" si="5"/>
        <v>100</v>
      </c>
    </row>
    <row r="114" spans="1:7" s="12" customFormat="1" ht="12.75">
      <c r="A114" s="30" t="s">
        <v>16</v>
      </c>
      <c r="B114" s="31"/>
      <c r="C114" s="31"/>
      <c r="D114" s="32" t="s">
        <v>17</v>
      </c>
      <c r="E114" s="33">
        <f>SUM(E115,E118)</f>
        <v>6523</v>
      </c>
      <c r="F114" s="34">
        <f>SUM(F115,F118)</f>
        <v>6522.4</v>
      </c>
      <c r="G114" s="79">
        <f t="shared" si="5"/>
        <v>99.99080177832286</v>
      </c>
    </row>
    <row r="115" spans="1:7" s="19" customFormat="1" ht="38.25">
      <c r="A115" s="13"/>
      <c r="B115" s="14" t="s">
        <v>85</v>
      </c>
      <c r="C115" s="15"/>
      <c r="D115" s="16" t="s">
        <v>86</v>
      </c>
      <c r="E115" s="17">
        <f>SUM(E116)</f>
        <v>5523</v>
      </c>
      <c r="F115" s="18">
        <f>SUM(F116)</f>
        <v>5522.4</v>
      </c>
      <c r="G115" s="80">
        <f t="shared" si="5"/>
        <v>99.98913633894621</v>
      </c>
    </row>
    <row r="116" spans="1:7" ht="38.25">
      <c r="A116" s="38" t="s">
        <v>16</v>
      </c>
      <c r="B116" s="39" t="s">
        <v>85</v>
      </c>
      <c r="C116" s="39">
        <v>2820</v>
      </c>
      <c r="D116" s="40" t="s">
        <v>75</v>
      </c>
      <c r="E116" s="41">
        <v>5523</v>
      </c>
      <c r="F116" s="42">
        <v>5522.4</v>
      </c>
      <c r="G116" s="81">
        <f t="shared" si="5"/>
        <v>99.98913633894621</v>
      </c>
    </row>
    <row r="117" spans="1:7" s="46" customFormat="1" ht="16.5" customHeight="1">
      <c r="A117" s="124"/>
      <c r="B117" s="37"/>
      <c r="C117" s="37"/>
      <c r="D117" s="56" t="s">
        <v>15</v>
      </c>
      <c r="E117" s="57">
        <f>SUM(E116)</f>
        <v>5523</v>
      </c>
      <c r="F117" s="58">
        <f>SUM(F116)</f>
        <v>5522.4</v>
      </c>
      <c r="G117" s="85">
        <f t="shared" si="5"/>
        <v>99.98913633894621</v>
      </c>
    </row>
    <row r="118" spans="1:7" s="19" customFormat="1" ht="12.75">
      <c r="A118" s="13"/>
      <c r="B118" s="14" t="s">
        <v>87</v>
      </c>
      <c r="C118" s="15"/>
      <c r="D118" s="16" t="s">
        <v>79</v>
      </c>
      <c r="E118" s="17">
        <f>SUM(E119)</f>
        <v>1000</v>
      </c>
      <c r="F118" s="18">
        <f>SUM(F119)</f>
        <v>1000</v>
      </c>
      <c r="G118" s="80">
        <f t="shared" si="5"/>
        <v>100</v>
      </c>
    </row>
    <row r="119" spans="1:7" ht="38.25">
      <c r="A119" s="38" t="s">
        <v>16</v>
      </c>
      <c r="B119" s="39" t="s">
        <v>87</v>
      </c>
      <c r="C119" s="39">
        <v>2820</v>
      </c>
      <c r="D119" s="40" t="s">
        <v>75</v>
      </c>
      <c r="E119" s="41">
        <v>1000</v>
      </c>
      <c r="F119" s="42">
        <v>1000</v>
      </c>
      <c r="G119" s="81">
        <f t="shared" si="5"/>
        <v>100</v>
      </c>
    </row>
    <row r="120" spans="1:7" s="46" customFormat="1" ht="16.5" customHeight="1">
      <c r="A120" s="124"/>
      <c r="B120" s="37"/>
      <c r="C120" s="37"/>
      <c r="D120" s="56" t="s">
        <v>15</v>
      </c>
      <c r="E120" s="57">
        <f>SUM(E119)</f>
        <v>1000</v>
      </c>
      <c r="F120" s="58">
        <f>SUM(F119)</f>
        <v>1000</v>
      </c>
      <c r="G120" s="85">
        <f t="shared" si="5"/>
        <v>100</v>
      </c>
    </row>
    <row r="121" spans="1:7" s="12" customFormat="1" ht="12.75">
      <c r="A121" s="30" t="s">
        <v>22</v>
      </c>
      <c r="B121" s="31"/>
      <c r="C121" s="31"/>
      <c r="D121" s="32" t="s">
        <v>23</v>
      </c>
      <c r="E121" s="33">
        <f>SUM(E122)</f>
        <v>463430</v>
      </c>
      <c r="F121" s="34">
        <f>SUM(F122)</f>
        <v>463430</v>
      </c>
      <c r="G121" s="79">
        <f t="shared" si="5"/>
        <v>100</v>
      </c>
    </row>
    <row r="122" spans="1:7" s="19" customFormat="1" ht="12.75">
      <c r="A122" s="13"/>
      <c r="B122" s="14" t="s">
        <v>24</v>
      </c>
      <c r="C122" s="15"/>
      <c r="D122" s="16" t="s">
        <v>25</v>
      </c>
      <c r="E122" s="17">
        <f>SUM(E123)</f>
        <v>463430</v>
      </c>
      <c r="F122" s="18">
        <f>SUM(F123)</f>
        <v>463430</v>
      </c>
      <c r="G122" s="80">
        <f t="shared" si="5"/>
        <v>100</v>
      </c>
    </row>
    <row r="123" spans="1:7" ht="38.25">
      <c r="A123" s="38" t="s">
        <v>22</v>
      </c>
      <c r="B123" s="39" t="s">
        <v>24</v>
      </c>
      <c r="C123" s="39">
        <v>2820</v>
      </c>
      <c r="D123" s="40" t="s">
        <v>75</v>
      </c>
      <c r="E123" s="41">
        <v>463430</v>
      </c>
      <c r="F123" s="42">
        <v>463430</v>
      </c>
      <c r="G123" s="81">
        <f t="shared" si="5"/>
        <v>100</v>
      </c>
    </row>
    <row r="124" spans="1:7" s="46" customFormat="1" ht="18" customHeight="1">
      <c r="A124" s="124"/>
      <c r="B124" s="37"/>
      <c r="C124" s="37"/>
      <c r="D124" s="56" t="s">
        <v>15</v>
      </c>
      <c r="E124" s="57">
        <f>SUM(E123)</f>
        <v>463430</v>
      </c>
      <c r="F124" s="58">
        <f>SUM(F123)</f>
        <v>463430</v>
      </c>
      <c r="G124" s="85">
        <f t="shared" si="5"/>
        <v>100</v>
      </c>
    </row>
    <row r="125" spans="1:7" s="12" customFormat="1" ht="12.75" customHeight="1">
      <c r="A125" s="30" t="s">
        <v>29</v>
      </c>
      <c r="B125" s="31"/>
      <c r="C125" s="31"/>
      <c r="D125" s="32" t="s">
        <v>30</v>
      </c>
      <c r="E125" s="33">
        <f>SUM(E126)</f>
        <v>18200</v>
      </c>
      <c r="F125" s="34">
        <f>SUM(F126)</f>
        <v>18200</v>
      </c>
      <c r="G125" s="79">
        <f t="shared" si="5"/>
        <v>100</v>
      </c>
    </row>
    <row r="126" spans="1:7" s="19" customFormat="1" ht="12.75">
      <c r="A126" s="13"/>
      <c r="B126" s="14" t="s">
        <v>88</v>
      </c>
      <c r="C126" s="15"/>
      <c r="D126" s="16" t="s">
        <v>79</v>
      </c>
      <c r="E126" s="17">
        <f>SUM(E127)</f>
        <v>18200</v>
      </c>
      <c r="F126" s="18">
        <f>SUM(F127)</f>
        <v>18200</v>
      </c>
      <c r="G126" s="80">
        <f t="shared" si="5"/>
        <v>100</v>
      </c>
    </row>
    <row r="127" spans="1:7" ht="38.25">
      <c r="A127" s="38" t="s">
        <v>29</v>
      </c>
      <c r="B127" s="39" t="s">
        <v>88</v>
      </c>
      <c r="C127" s="39">
        <v>2820</v>
      </c>
      <c r="D127" s="40" t="s">
        <v>75</v>
      </c>
      <c r="E127" s="41">
        <v>18200</v>
      </c>
      <c r="F127" s="42">
        <v>18200</v>
      </c>
      <c r="G127" s="81">
        <f t="shared" si="5"/>
        <v>100</v>
      </c>
    </row>
    <row r="128" spans="1:7" s="46" customFormat="1" ht="16.5" customHeight="1">
      <c r="A128" s="124"/>
      <c r="B128" s="37"/>
      <c r="C128" s="37"/>
      <c r="D128" s="56" t="s">
        <v>15</v>
      </c>
      <c r="E128" s="57">
        <f>SUM(E127)</f>
        <v>18200</v>
      </c>
      <c r="F128" s="58">
        <f>SUM(F127)</f>
        <v>18200</v>
      </c>
      <c r="G128" s="85">
        <f t="shared" si="5"/>
        <v>100</v>
      </c>
    </row>
    <row r="129" spans="1:7" s="12" customFormat="1" ht="12.75">
      <c r="A129" s="30" t="s">
        <v>35</v>
      </c>
      <c r="B129" s="31"/>
      <c r="C129" s="31"/>
      <c r="D129" s="32" t="s">
        <v>36</v>
      </c>
      <c r="E129" s="33">
        <f>SUM(E130)</f>
        <v>1200</v>
      </c>
      <c r="F129" s="34">
        <f>SUM(F130)</f>
        <v>1200</v>
      </c>
      <c r="G129" s="79">
        <f t="shared" si="5"/>
        <v>100</v>
      </c>
    </row>
    <row r="130" spans="1:7" s="19" customFormat="1" ht="12.75">
      <c r="A130" s="13"/>
      <c r="B130" s="14" t="s">
        <v>89</v>
      </c>
      <c r="C130" s="15"/>
      <c r="D130" s="16" t="s">
        <v>79</v>
      </c>
      <c r="E130" s="17">
        <f>SUM(E131)</f>
        <v>1200</v>
      </c>
      <c r="F130" s="18">
        <f>SUM(F131)</f>
        <v>1200</v>
      </c>
      <c r="G130" s="80">
        <f t="shared" si="5"/>
        <v>100</v>
      </c>
    </row>
    <row r="131" spans="1:7" ht="38.25">
      <c r="A131" s="38" t="s">
        <v>35</v>
      </c>
      <c r="B131" s="39" t="s">
        <v>89</v>
      </c>
      <c r="C131" s="39">
        <v>2820</v>
      </c>
      <c r="D131" s="40" t="s">
        <v>75</v>
      </c>
      <c r="E131" s="41">
        <v>1200</v>
      </c>
      <c r="F131" s="42">
        <v>1200</v>
      </c>
      <c r="G131" s="81">
        <f t="shared" si="5"/>
        <v>100</v>
      </c>
    </row>
    <row r="132" spans="1:7" s="46" customFormat="1" ht="15.75" customHeight="1" thickBot="1">
      <c r="A132" s="124"/>
      <c r="B132" s="37"/>
      <c r="C132" s="37"/>
      <c r="D132" s="56" t="s">
        <v>15</v>
      </c>
      <c r="E132" s="57">
        <f>SUM(E131)</f>
        <v>1200</v>
      </c>
      <c r="F132" s="58">
        <f>SUM(F131)</f>
        <v>1200</v>
      </c>
      <c r="G132" s="82">
        <f t="shared" si="5"/>
        <v>100</v>
      </c>
    </row>
    <row r="133" spans="1:7" s="12" customFormat="1" ht="13.5" thickBot="1">
      <c r="A133" s="30" t="s">
        <v>39</v>
      </c>
      <c r="B133" s="31"/>
      <c r="C133" s="31"/>
      <c r="D133" s="32" t="s">
        <v>40</v>
      </c>
      <c r="E133" s="33">
        <f>SUM(E134)</f>
        <v>32000</v>
      </c>
      <c r="F133" s="34">
        <f>SUM(F134)</f>
        <v>14400</v>
      </c>
      <c r="G133" s="86">
        <f aca="true" t="shared" si="6" ref="G133:G145">F133/E133*100</f>
        <v>45</v>
      </c>
    </row>
    <row r="134" spans="1:7" s="19" customFormat="1" ht="38.25">
      <c r="A134" s="13"/>
      <c r="B134" s="14" t="s">
        <v>41</v>
      </c>
      <c r="C134" s="15"/>
      <c r="D134" s="16" t="s">
        <v>42</v>
      </c>
      <c r="E134" s="17">
        <f>SUM(E135)</f>
        <v>32000</v>
      </c>
      <c r="F134" s="18">
        <f>SUM(F135)</f>
        <v>14400</v>
      </c>
      <c r="G134" s="87">
        <f t="shared" si="6"/>
        <v>45</v>
      </c>
    </row>
    <row r="135" spans="1:7" ht="38.25">
      <c r="A135" s="38" t="s">
        <v>39</v>
      </c>
      <c r="B135" s="39" t="s">
        <v>41</v>
      </c>
      <c r="C135" s="39">
        <v>2820</v>
      </c>
      <c r="D135" s="40" t="s">
        <v>75</v>
      </c>
      <c r="E135" s="41">
        <v>32000</v>
      </c>
      <c r="F135" s="42">
        <v>14400</v>
      </c>
      <c r="G135" s="81">
        <f t="shared" si="6"/>
        <v>45</v>
      </c>
    </row>
    <row r="136" spans="1:7" s="46" customFormat="1" ht="18" customHeight="1">
      <c r="A136" s="124"/>
      <c r="B136" s="37"/>
      <c r="C136" s="37"/>
      <c r="D136" s="56" t="s">
        <v>15</v>
      </c>
      <c r="E136" s="57">
        <f>SUM(E135)</f>
        <v>32000</v>
      </c>
      <c r="F136" s="58">
        <f>SUM(F135)</f>
        <v>14400</v>
      </c>
      <c r="G136" s="85">
        <f t="shared" si="6"/>
        <v>45</v>
      </c>
    </row>
    <row r="137" spans="1:7" s="12" customFormat="1" ht="12.75">
      <c r="A137" s="30" t="s">
        <v>43</v>
      </c>
      <c r="B137" s="31"/>
      <c r="C137" s="31"/>
      <c r="D137" s="32" t="s">
        <v>44</v>
      </c>
      <c r="E137" s="33">
        <f>SUM(E138)</f>
        <v>50000</v>
      </c>
      <c r="F137" s="34">
        <f>SUM(F138)</f>
        <v>10000</v>
      </c>
      <c r="G137" s="79">
        <f t="shared" si="6"/>
        <v>20</v>
      </c>
    </row>
    <row r="138" spans="1:7" s="19" customFormat="1" ht="12.75">
      <c r="A138" s="13"/>
      <c r="B138" s="14" t="s">
        <v>90</v>
      </c>
      <c r="C138" s="15"/>
      <c r="D138" s="16" t="s">
        <v>91</v>
      </c>
      <c r="E138" s="17">
        <f>SUM(E139)</f>
        <v>50000</v>
      </c>
      <c r="F138" s="18">
        <f>SUM(F139)</f>
        <v>10000</v>
      </c>
      <c r="G138" s="80">
        <f t="shared" si="6"/>
        <v>20</v>
      </c>
    </row>
    <row r="139" spans="1:7" ht="51" customHeight="1">
      <c r="A139" s="38" t="s">
        <v>43</v>
      </c>
      <c r="B139" s="39" t="s">
        <v>90</v>
      </c>
      <c r="C139" s="39">
        <v>2720</v>
      </c>
      <c r="D139" s="40" t="s">
        <v>92</v>
      </c>
      <c r="E139" s="41">
        <v>50000</v>
      </c>
      <c r="F139" s="42">
        <v>10000</v>
      </c>
      <c r="G139" s="81">
        <f t="shared" si="6"/>
        <v>20</v>
      </c>
    </row>
    <row r="140" spans="1:7" s="46" customFormat="1" ht="18" customHeight="1" thickBot="1">
      <c r="A140" s="120"/>
      <c r="B140" s="121"/>
      <c r="C140" s="121"/>
      <c r="D140" s="43" t="s">
        <v>15</v>
      </c>
      <c r="E140" s="44">
        <f>SUM(E139)</f>
        <v>50000</v>
      </c>
      <c r="F140" s="45">
        <f>SUM(F139)</f>
        <v>10000</v>
      </c>
      <c r="G140" s="85">
        <f t="shared" si="6"/>
        <v>20</v>
      </c>
    </row>
    <row r="141" spans="1:7" s="11" customFormat="1" ht="41.25" customHeight="1" thickBot="1">
      <c r="A141" s="8" t="s">
        <v>3</v>
      </c>
      <c r="B141" s="9" t="s">
        <v>4</v>
      </c>
      <c r="C141" s="9" t="s">
        <v>5</v>
      </c>
      <c r="D141" s="9" t="s">
        <v>6</v>
      </c>
      <c r="E141" s="9" t="s">
        <v>7</v>
      </c>
      <c r="F141" s="10" t="s">
        <v>8</v>
      </c>
      <c r="G141" s="75" t="s">
        <v>9</v>
      </c>
    </row>
    <row r="142" spans="1:7" s="12" customFormat="1" ht="12.75">
      <c r="A142" s="83" t="s">
        <v>49</v>
      </c>
      <c r="B142" s="76"/>
      <c r="C142" s="76"/>
      <c r="D142" s="77" t="s">
        <v>50</v>
      </c>
      <c r="E142" s="78">
        <f>SUM(E143)</f>
        <v>72600</v>
      </c>
      <c r="F142" s="84">
        <f>SUM(F143)</f>
        <v>72600</v>
      </c>
      <c r="G142" s="79">
        <f t="shared" si="6"/>
        <v>100</v>
      </c>
    </row>
    <row r="143" spans="1:7" s="19" customFormat="1" ht="12.75">
      <c r="A143" s="13"/>
      <c r="B143" s="14" t="s">
        <v>51</v>
      </c>
      <c r="C143" s="15"/>
      <c r="D143" s="16" t="s">
        <v>52</v>
      </c>
      <c r="E143" s="17">
        <f>SUM(E144)</f>
        <v>72600</v>
      </c>
      <c r="F143" s="18">
        <f>SUM(F144)</f>
        <v>72600</v>
      </c>
      <c r="G143" s="80">
        <f t="shared" si="6"/>
        <v>100</v>
      </c>
    </row>
    <row r="144" spans="1:7" ht="38.25">
      <c r="A144" s="38" t="s">
        <v>49</v>
      </c>
      <c r="B144" s="39" t="s">
        <v>51</v>
      </c>
      <c r="C144" s="39">
        <v>2820</v>
      </c>
      <c r="D144" s="40" t="s">
        <v>75</v>
      </c>
      <c r="E144" s="41">
        <v>72600</v>
      </c>
      <c r="F144" s="42">
        <v>72600</v>
      </c>
      <c r="G144" s="81">
        <f t="shared" si="6"/>
        <v>100</v>
      </c>
    </row>
    <row r="145" spans="1:7" s="46" customFormat="1" ht="18" customHeight="1" thickBot="1">
      <c r="A145" s="120"/>
      <c r="B145" s="121"/>
      <c r="C145" s="121"/>
      <c r="D145" s="43" t="s">
        <v>15</v>
      </c>
      <c r="E145" s="44">
        <f>SUM(E144)</f>
        <v>72600</v>
      </c>
      <c r="F145" s="45">
        <f>SUM(F144)</f>
        <v>72600</v>
      </c>
      <c r="G145" s="82">
        <f t="shared" si="6"/>
        <v>100</v>
      </c>
    </row>
    <row r="146" spans="1:7" s="46" customFormat="1" ht="18" customHeight="1">
      <c r="A146" s="47"/>
      <c r="B146" s="47"/>
      <c r="C146" s="47"/>
      <c r="D146" s="48"/>
      <c r="E146" s="49"/>
      <c r="F146" s="49"/>
      <c r="G146" s="49"/>
    </row>
    <row r="147" spans="1:7" s="46" customFormat="1" ht="13.5" thickBot="1">
      <c r="A147" s="47"/>
      <c r="B147" s="47"/>
      <c r="C147" s="47"/>
      <c r="D147" s="48"/>
      <c r="E147" s="49"/>
      <c r="F147" s="49"/>
      <c r="G147" s="49"/>
    </row>
    <row r="148" spans="1:7" s="52" customFormat="1" ht="30" customHeight="1" thickBot="1">
      <c r="A148" s="122" t="s">
        <v>93</v>
      </c>
      <c r="B148" s="123"/>
      <c r="C148" s="123"/>
      <c r="D148" s="123"/>
      <c r="E148" s="50">
        <f>SUM(E142,E137,E133,E129,E125,E121,E114,E109,E105,E101,E97,E85,E81,E77,E66)</f>
        <v>11552334</v>
      </c>
      <c r="F148" s="51">
        <f>SUM(F142,F137,F133,F129,F125,F121,F114,F109,F105,F101,F97,F85,F81,F77,F66)</f>
        <v>11493583.129999999</v>
      </c>
      <c r="G148" s="113">
        <f>F148/E148*100</f>
        <v>99.49143722818262</v>
      </c>
    </row>
    <row r="152" ht="13.5" thickBot="1"/>
    <row r="153" spans="1:7" s="11" customFormat="1" ht="30" customHeight="1" thickBot="1">
      <c r="A153" s="125" t="s">
        <v>94</v>
      </c>
      <c r="B153" s="126"/>
      <c r="C153" s="126"/>
      <c r="D153" s="126"/>
      <c r="E153" s="70">
        <f>SUM(E148,E57)</f>
        <v>12377092</v>
      </c>
      <c r="F153" s="71">
        <f>SUM(F148,F57)</f>
        <v>12316804.02</v>
      </c>
      <c r="G153" s="114">
        <f>F153/E153*100</f>
        <v>99.51290674740076</v>
      </c>
    </row>
    <row r="157" spans="1:7" s="72" customFormat="1" ht="12" customHeight="1">
      <c r="A157" s="127" t="s">
        <v>95</v>
      </c>
      <c r="B157" s="127"/>
      <c r="C157" s="127"/>
      <c r="E157" s="73"/>
      <c r="F157" s="74" t="s">
        <v>97</v>
      </c>
      <c r="G157" s="73"/>
    </row>
    <row r="158" spans="1:7" s="72" customFormat="1" ht="12" customHeight="1">
      <c r="A158" s="127" t="s">
        <v>96</v>
      </c>
      <c r="B158" s="127"/>
      <c r="C158" s="127"/>
      <c r="E158" s="73"/>
      <c r="F158" s="74" t="s">
        <v>98</v>
      </c>
      <c r="G158" s="73"/>
    </row>
    <row r="159" spans="1:7" s="72" customFormat="1" ht="12" customHeight="1">
      <c r="A159" s="127" t="s">
        <v>99</v>
      </c>
      <c r="B159" s="127"/>
      <c r="C159" s="127"/>
      <c r="E159" s="73"/>
      <c r="F159" s="74" t="s">
        <v>100</v>
      </c>
      <c r="G159" s="73"/>
    </row>
  </sheetData>
  <mergeCells count="40">
    <mergeCell ref="A157:C157"/>
    <mergeCell ref="A158:C158"/>
    <mergeCell ref="A159:C159"/>
    <mergeCell ref="A84:C84"/>
    <mergeCell ref="A136:C136"/>
    <mergeCell ref="A132:C132"/>
    <mergeCell ref="A128:C128"/>
    <mergeCell ref="A124:C124"/>
    <mergeCell ref="A88:C88"/>
    <mergeCell ref="A120:C120"/>
    <mergeCell ref="A153:D153"/>
    <mergeCell ref="A75:C75"/>
    <mergeCell ref="A72:C72"/>
    <mergeCell ref="A69:C69"/>
    <mergeCell ref="A148:D148"/>
    <mergeCell ref="A145:C145"/>
    <mergeCell ref="A140:C140"/>
    <mergeCell ref="A113:C113"/>
    <mergeCell ref="A57:D57"/>
    <mergeCell ref="A117:C117"/>
    <mergeCell ref="A108:C108"/>
    <mergeCell ref="A104:C104"/>
    <mergeCell ref="A93:E93"/>
    <mergeCell ref="A80:C80"/>
    <mergeCell ref="A100:C100"/>
    <mergeCell ref="A62:F62"/>
    <mergeCell ref="A31:C31"/>
    <mergeCell ref="A47:C47"/>
    <mergeCell ref="A50:C50"/>
    <mergeCell ref="A54:C54"/>
    <mergeCell ref="A43:C43"/>
    <mergeCell ref="A34:C34"/>
    <mergeCell ref="A39:C39"/>
    <mergeCell ref="A24:C24"/>
    <mergeCell ref="A27:C27"/>
    <mergeCell ref="E1:G1"/>
    <mergeCell ref="A16:C16"/>
    <mergeCell ref="A20:C20"/>
    <mergeCell ref="A9:D9"/>
    <mergeCell ref="A4:F4"/>
  </mergeCells>
  <printOptions horizontalCentered="1"/>
  <pageMargins left="0.9055118110236221" right="0.9055118110236221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&amp;C&amp;11&amp;P</oddFooter>
  </headerFooter>
  <rowBreaks count="4" manualBreakCount="4">
    <brk id="36" max="5" man="1"/>
    <brk id="75" max="5" man="1"/>
    <brk id="110" max="5" man="1"/>
    <brk id="1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RyszardŻ</dc:creator>
  <cp:keywords/>
  <dc:description/>
  <cp:lastModifiedBy>admin</cp:lastModifiedBy>
  <cp:lastPrinted>2011-05-23T08:53:52Z</cp:lastPrinted>
  <dcterms:created xsi:type="dcterms:W3CDTF">2011-05-23T08:07:11Z</dcterms:created>
  <dcterms:modified xsi:type="dcterms:W3CDTF">2011-05-25T12:05:38Z</dcterms:modified>
  <cp:category/>
  <cp:version/>
  <cp:contentType/>
  <cp:contentStatus/>
</cp:coreProperties>
</file>