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zial_utrzymania\01 DOKUMENTY\PRZETARGI\2018\06_Kamionka_Sokołowo_etapIII\BIP\"/>
    </mc:Choice>
  </mc:AlternateContent>
  <bookViews>
    <workbookView xWindow="0" yWindow="0" windowWidth="18870" windowHeight="721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78" i="1" l="1"/>
  <c r="G77" i="1"/>
  <c r="G76" i="1"/>
  <c r="G74" i="1"/>
  <c r="G75" i="1"/>
  <c r="G65" i="1"/>
  <c r="G64" i="1"/>
  <c r="G63" i="1"/>
  <c r="G57" i="1"/>
  <c r="G56" i="1"/>
  <c r="G55" i="1"/>
  <c r="G38" i="1" l="1"/>
  <c r="G41" i="1"/>
  <c r="G40" i="1"/>
  <c r="G39" i="1"/>
  <c r="G30" i="1" l="1"/>
  <c r="G29" i="1"/>
  <c r="G28" i="1"/>
  <c r="G82" i="1" l="1"/>
  <c r="G80" i="1"/>
  <c r="G72" i="1"/>
  <c r="G71" i="1"/>
  <c r="G70" i="1"/>
  <c r="G69" i="1"/>
  <c r="G68" i="1"/>
  <c r="G67" i="1"/>
  <c r="G66" i="1"/>
  <c r="G61" i="1"/>
  <c r="G59" i="1"/>
  <c r="G53" i="1"/>
  <c r="G52" i="1"/>
  <c r="G51" i="1"/>
  <c r="G49" i="1"/>
  <c r="G48" i="1"/>
  <c r="G47" i="1"/>
  <c r="G45" i="1"/>
  <c r="G44" i="1"/>
  <c r="G43" i="1"/>
  <c r="G36" i="1"/>
  <c r="G35" i="1"/>
  <c r="G34" i="1"/>
  <c r="G33" i="1"/>
  <c r="G32" i="1"/>
  <c r="G83" i="1" l="1"/>
  <c r="G85" i="1" s="1"/>
  <c r="G84" i="1" l="1"/>
</calcChain>
</file>

<file path=xl/sharedStrings.xml><?xml version="1.0" encoding="utf-8"?>
<sst xmlns="http://schemas.openxmlformats.org/spreadsheetml/2006/main" count="263" uniqueCount="116">
  <si>
    <t>Lp.</t>
  </si>
  <si>
    <t xml:space="preserve">Nr Specyfikacji
Technicznej   </t>
  </si>
  <si>
    <t>Wyszczególnienie elementów rozliczeniowych</t>
  </si>
  <si>
    <t>Jednostka</t>
  </si>
  <si>
    <t>Cena 
jedn. [zł]</t>
  </si>
  <si>
    <t>Wartość
[zł]</t>
  </si>
  <si>
    <t>Nazwa</t>
  </si>
  <si>
    <t>Ilość</t>
  </si>
  <si>
    <t>ROBOTY PRZYGOTOWAWCZE</t>
  </si>
  <si>
    <t>x</t>
  </si>
  <si>
    <t>D.01.01.01</t>
  </si>
  <si>
    <t>Odtworzenie trasy i punktów wysokościowych
Roboty pomiarowe przy liniowych robotach ziemnych - trasa drogi w terenie równinnym</t>
  </si>
  <si>
    <t>km</t>
  </si>
  <si>
    <r>
      <t>m</t>
    </r>
    <r>
      <rPr>
        <vertAlign val="superscript"/>
        <sz val="10"/>
        <rFont val="Arial"/>
        <family val="2"/>
        <charset val="238"/>
      </rPr>
      <t>3</t>
    </r>
  </si>
  <si>
    <t>D.01.02.02</t>
  </si>
  <si>
    <t>Usunięcie warstwy ziemi urodzajnej (humusu)       o grubości do 20 cm za pomocą spycharek</t>
  </si>
  <si>
    <r>
      <t>m</t>
    </r>
    <r>
      <rPr>
        <vertAlign val="superscript"/>
        <sz val="10"/>
        <rFont val="Arial"/>
        <family val="2"/>
        <charset val="238"/>
      </rPr>
      <t>2</t>
    </r>
  </si>
  <si>
    <t>Pryzmowanie humusu w bliskości robót,</t>
  </si>
  <si>
    <t>Odwiezienie nadmiaru humusu na składowisko wykonawcy</t>
  </si>
  <si>
    <t>D.05.03.11</t>
  </si>
  <si>
    <t>Frezowanie nawierzchni bitumicznej o gr. 9 cm z transportem pofrezu wywrotkami na składowisko wykonawcy</t>
  </si>
  <si>
    <t>Ułożenie geokompozytu (geosiatki) szer. 2,0m na skropionej emulsją warstwie wiążącej</t>
  </si>
  <si>
    <t>ROBOTY ZIEMNE</t>
  </si>
  <si>
    <t>D.02.01.01</t>
  </si>
  <si>
    <t>Roboty ziemne wykon.koparkami przedsiębiernymi o poj.łyżki 0.15 m3 w gr.kat.III z transportem urobku wywrotkami na składowisko wykonawcy</t>
  </si>
  <si>
    <t>Wykonanie rowków pod ławy i krawężniki z transportem urobku wywrotkami na składowisko wykonawcy</t>
  </si>
  <si>
    <t>m</t>
  </si>
  <si>
    <t>D.02.03.01</t>
  </si>
  <si>
    <t>Zakup i dostawa gruntu przeznaczonego do wykonania nasypów</t>
  </si>
  <si>
    <t>Formowanie nasypów spycharkami w gruncie kat. III-IV</t>
  </si>
  <si>
    <t>Zagęszczenie nasypów ubijakami mechanicznymi; grunty spoiste kat. III-IV (wskaźnik zagęszczenia = 1,0)</t>
  </si>
  <si>
    <t>D.02.01.04</t>
  </si>
  <si>
    <t>Transport wody do zagęszczania nasypów beczkowozem poj 1500 dm3</t>
  </si>
  <si>
    <t>KRAWĘŻNIKI I OBRZEŻA</t>
  </si>
  <si>
    <t>D.08.01.01</t>
  </si>
  <si>
    <t>Krawężniki betonowe, wtopione 12x25 cm na ławie betonowej C12/15 z oporem</t>
  </si>
  <si>
    <t>KONSTRUKCJA NAWIERZCHNI</t>
  </si>
  <si>
    <t>D-04.01.01</t>
  </si>
  <si>
    <t>D-04.05.01</t>
  </si>
  <si>
    <t>D-04.04.02</t>
  </si>
  <si>
    <t>D-04.07.01a</t>
  </si>
  <si>
    <t>D-05.03.05a</t>
  </si>
  <si>
    <t>KONSTRUKCJA POBOCZY</t>
  </si>
  <si>
    <t>KONSTRUKCJA ZJAZDÓW O NAWIERZCHNI Z KŁSM</t>
  </si>
  <si>
    <t>Podbudowy z kruszywa łamanego stabilizowanego mechanicznie 0/63, grubość warstwy po zagęszczeniu 20 cm, ręczne oczyszczenie nawierzchni drogowej</t>
  </si>
  <si>
    <t>KONSTRUKCJA ZJAZDÓW O NAWIERZCHNI Z KOSTKI BETONOWEJ</t>
  </si>
  <si>
    <t>Podbudowy z kruszywa łamanego stabilizowanego mechanicznie 0/31,5, grubość warstwy po zagęszczeniu 25 cm, ręczne oczyszczenie nawierzchni drogowej</t>
  </si>
  <si>
    <t>D-05.03.23</t>
  </si>
  <si>
    <t>Nawierzchnie z kostki brukowej betonowej, grubość 8 cm, na podsypce cementowo-piaskowej gr. 3cm  wraz z oczyszczeniem nawierzchni</t>
  </si>
  <si>
    <t>PRZEPUSTY POD ZJAZDAMI WG KPED 03.91</t>
  </si>
  <si>
    <t>D-03.01.03a</t>
  </si>
  <si>
    <t>Przepusty rurowe pod zjazdami fi400 wg KPED 03.91 zakup rur, wykop otwarty ręczny, ułożenie, zasypanie i zagęszczenie wykopu. Wykonanie umocnienia ścianek czołowych z kamienia naturalnego na podbudowie z bet C8/10</t>
  </si>
  <si>
    <t>ZIELEŃ DROGOWA</t>
  </si>
  <si>
    <t>D-06.01.01</t>
  </si>
  <si>
    <t>Umocnienie skarp i poboczy poprzez humusowanie z obsianiem trawą gr. 10cm</t>
  </si>
  <si>
    <t>D-03.01.01
D-03.01.02</t>
  </si>
  <si>
    <t>Zakup i dostawa gruntu przeznaczonego do zasypania wykopu</t>
  </si>
  <si>
    <t>Zagęszczenie zasypki ubijakami mechanicznymi grunt sypki kat 1-2 (wskaźnik zagęszczenia = 0,98)</t>
  </si>
  <si>
    <t>Roboty odwodnieniowe</t>
  </si>
  <si>
    <t>kpl.</t>
  </si>
  <si>
    <t>Podbudowa z tłucznia gr 30cm</t>
  </si>
  <si>
    <t>Podsypka z piasku o uziarnieniu 0-20 gr 5cm</t>
  </si>
  <si>
    <t>Umocnienie ścianek czołowych wlotu i wylotu kamieniem naturalnym na podbudowie z betonu C8/10 gr. 10cm</t>
  </si>
  <si>
    <t>Umocnienie dna i skarp wlotu i wylotu narzutem kamiennym o gr. 35cm</t>
  </si>
  <si>
    <t>URZĄDZENIA DROGOWE</t>
  </si>
  <si>
    <t>D-07.02.01</t>
  </si>
  <si>
    <t>szt</t>
  </si>
  <si>
    <t>POZOSTAŁE ROBOTY</t>
  </si>
  <si>
    <t>Sporządzenie geodezyjnej inwentaryzacji powykonawczej</t>
  </si>
  <si>
    <t>Wartość kosztorysowa bez podatku VAT:</t>
  </si>
  <si>
    <t>Podatek VAT (stawka 23%):</t>
  </si>
  <si>
    <t>Ogółem wartość kosztorysowa robót:</t>
  </si>
  <si>
    <t>Montaż rurociągu z rur stalowych spiralnie karbowanych śr. 600mm</t>
  </si>
  <si>
    <t>Podbudowy z kruszywa łamanego stabilizowanego mechanicznie 0/25, warstwa ścieralna, grubość warstwy po zagęszczeniu        12 cm</t>
  </si>
  <si>
    <t>D.01.02.01</t>
  </si>
  <si>
    <t>Mechaniczne karczowanie pni (śr.66-75cm)</t>
  </si>
  <si>
    <t>szt.</t>
  </si>
  <si>
    <t>Wywożenie pni po karczowaniu na odl. do 2km</t>
  </si>
  <si>
    <t>Zakup,dostawa i zasypanie gruntem dołów po karczowaniu pni</t>
  </si>
  <si>
    <t>Krawężniki betonowe wystające 15 x 30 cm na ławie betonowej C12/15 z oporem</t>
  </si>
  <si>
    <t xml:space="preserve">Obrzeż betonowe o wym. 30x8 cm cm na ławie betonowej C12/15 </t>
  </si>
  <si>
    <t>Podbudowy z mieszanek mineralno-bitumicznych AC16P, mieszanki o lepiszczu asfaltowym, grubość warstwy po zagęszczeniu 7 cm, ręczne oczyszczenie nawierzchni drogowej, skropienie podbudowy asfaltem
4,7*800,3=3761,41</t>
  </si>
  <si>
    <t>Nawierzchnie z mieszanek mineralno-bitumicznych AC11S, warstwa asfaltowa ścieralna, grubości 5 cm
4*800,3=3201,20</t>
  </si>
  <si>
    <t>Podbudowy z kruszywa łamanego stabilizowanego mechanicznie 0/31,5, grubość warstwy po zagęszczeniu 15 cm, ręczne oczyszczenie nawierzchni drogowej</t>
  </si>
  <si>
    <t>BUDOWA PRZEPUSTU W KM 9+632</t>
  </si>
  <si>
    <t xml:space="preserve">D-01.02.04 </t>
  </si>
  <si>
    <t>Demontaż rurociągów śr 500 mm</t>
  </si>
  <si>
    <t>Roboty ziemne wyko. Koparkami przedsiębiernymi o poj. Łyżki 0,15m3 w gr. Kat. III z transportem urobku wywrotkami na składowisko wykonawcy</t>
  </si>
  <si>
    <t>DRENAŻ</t>
  </si>
  <si>
    <t>D-04.04.00</t>
  </si>
  <si>
    <t>D-03.02.01</t>
  </si>
  <si>
    <t>Podłoża z kruszywa naturalnego grubości 10cm</t>
  </si>
  <si>
    <t>Ułożenie  rury drenarskiej fi 160 z filtrem z włókna syntetycznego</t>
  </si>
  <si>
    <t>Obsypka z żwiru płukanego 16-32mm  grub. 30cm</t>
  </si>
  <si>
    <t>Bariery ochronne stalowe jednostronne -Sp-06 N2,W2,B</t>
  </si>
  <si>
    <t>Przebudowa drogi powiatowej 1346P na odcinku Kamionka-Sokołowo - ETAP III                               ( km 9+092 ,00 do km 9+983,30)</t>
  </si>
  <si>
    <t>Mechaniczne wykonanie koryta na całej szerokości jezdni, poboczy, chodników i zjazdów w gruncie kat. I-IV  4180+1219+1249+111+295+97 = 7151 - 886 =6265,00</t>
  </si>
  <si>
    <t>Podbudowy z kruszywa łamanego stabilizowanego mechanicznie 0/63, grubość warstwy po zagęszczeniu 20 cm, ręczne oczyszczenie nawierzchni drogowej
1219+1249=2468-330,00=2138,00</t>
  </si>
  <si>
    <t>Podbudowy z kruszywa łamanego stabilizowanego mechanicznie 0/25, warstwa ścieralna, grubość warstwy po zagęszczeniu 12 cm:                      1219+1249=2468-330,00=2138,00</t>
  </si>
  <si>
    <t>Podbudowy z kruszywa łamanego stabilizowanego mechanicznie 0/63, grubość warstwy po zagęszczeniu 20 cm, ręczne oczyszczenie nawierzchni drogowej, skropienie podbudowy z kruszywa asfaltem
4*223 = 892-556=336,00</t>
  </si>
  <si>
    <t>Podbudowy z mieszanek mineralno-bitumicznych AC16P, mieszanki o lepiszczu asfaltowym, grubość warstwy po zagęszczeniu 7 cm, ręczne oczyszczenie nawierzchni drogowej, skropienie podbudowy asfaltem
4*223=892,00-556,00=336,00</t>
  </si>
  <si>
    <t>mb</t>
  </si>
  <si>
    <t xml:space="preserve">  Podbudowy z kruszywa łamanego stabilizowanego mechanicznie 0/63, grubość warstwy po zagęszczeniu 15 cm, ręczne oczyszczenie nawierzchni drogowej, skropienie podbudowy z kruszywa asfaltem
4,70*800,3=3761,41</t>
  </si>
  <si>
    <t>Nawierzchnie z mieszanek mineralno-bitumicznych AC11S, warstwa asfaltowa ścieralna, grubości 5 cm:  4*223=892,00-556,00=336,00</t>
  </si>
  <si>
    <t>KONSTRUKCJA NAWIERZCHNI CHODNIKA</t>
  </si>
  <si>
    <t>KONSTR. NAWIERZCHNI  Z ISTNIEJĄCĄ PODBUDOWĄ Z KŁSM</t>
  </si>
  <si>
    <t>Zasypka z żwiru lub żużla palenisowego</t>
  </si>
  <si>
    <t>KOSZTORYS OFERTOWY</t>
  </si>
  <si>
    <t>Warstwa wzmacniająca podłoże z gruntu stab. cementem o Rm=2,5MPa grub. 15cm
4,70*223 =1048,10</t>
  </si>
  <si>
    <t>Mechaniczne profilowanie i zagęszczenie podłoża pod warstwy konstrukcyjne nawierzchni w gr.kat.I-IV:  4,70*800,3=3761,41</t>
  </si>
  <si>
    <t>Mechaniczne profilowanie i zagęszczenie podłoża pod warstwy konstrukcyjne nawierzchni w gr.kat.I-IV  4,70*223 = 1048,10-886=162,10</t>
  </si>
  <si>
    <t>Mechaniczne profilowanie i zagęszczenie podłoża pod warstwy konstrukcyjne nawierzchni w gr.kat.I-IV: 1219+1249=2468-330,00=2138,00</t>
  </si>
  <si>
    <t>Mechaniczne profilowanie i zagęszczenie podłoża pod warstwy konstrukcyjne nawierzchni w gr.        kat.I-IV</t>
  </si>
  <si>
    <t>Mechaniczne profilowanie i zagęszczenie podłoża pod warstwy konstrukcyjne nawierzchni w gr.                    kat.I-IV</t>
  </si>
  <si>
    <t>Mechaniczne profilowanie i zagęszczenie podłoża pod warstwy konstrukcyjne nawierzchni w gr.            kat.I-IV</t>
  </si>
  <si>
    <t>Studzienka drenarska z osadnikiem, rura karbowana fi 315 pokrywa typu lekkiego (TAR)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</si>
</sst>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\ _z_ł"/>
    <numFmt numFmtId="165" formatCode="#,##0\ _z_ł"/>
    <numFmt numFmtId="166" formatCode="d.00.00.00\.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2" fontId="5" fillId="0" borderId="9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1" fontId="4" fillId="0" borderId="12" xfId="0" applyNumberFormat="1" applyFont="1" applyFill="1" applyBorder="1" applyAlignment="1" applyProtection="1">
      <alignment horizontal="center" vertical="center"/>
    </xf>
    <xf numFmtId="165" fontId="4" fillId="0" borderId="13" xfId="0" applyNumberFormat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2" fontId="5" fillId="0" borderId="17" xfId="0" applyNumberFormat="1" applyFont="1" applyFill="1" applyBorder="1" applyAlignment="1" applyProtection="1">
      <alignment horizontal="center" vertical="center"/>
    </xf>
    <xf numFmtId="164" fontId="5" fillId="0" borderId="18" xfId="0" applyNumberFormat="1" applyFont="1" applyFill="1" applyBorder="1" applyAlignment="1" applyProtection="1">
      <alignment horizontal="center" vertical="center"/>
    </xf>
    <xf numFmtId="0" fontId="4" fillId="0" borderId="19" xfId="0" applyFont="1" applyBorder="1" applyAlignment="1">
      <alignment horizontal="center" vertical="center"/>
    </xf>
    <xf numFmtId="166" fontId="4" fillId="0" borderId="20" xfId="0" applyNumberFormat="1" applyFont="1" applyFill="1" applyBorder="1" applyAlignment="1" applyProtection="1">
      <alignment horizontal="center" vertical="center"/>
    </xf>
    <xf numFmtId="0" fontId="4" fillId="0" borderId="20" xfId="0" applyFont="1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2" fontId="4" fillId="0" borderId="20" xfId="0" applyNumberFormat="1" applyFont="1" applyBorder="1" applyAlignment="1">
      <alignment vertical="center"/>
    </xf>
    <xf numFmtId="43" fontId="4" fillId="0" borderId="21" xfId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66" fontId="4" fillId="0" borderId="9" xfId="0" applyNumberFormat="1" applyFont="1" applyFill="1" applyBorder="1" applyAlignment="1" applyProtection="1">
      <alignment horizontal="center" vertical="center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center" vertical="center"/>
    </xf>
    <xf numFmtId="2" fontId="4" fillId="0" borderId="9" xfId="0" applyNumberFormat="1" applyFont="1" applyBorder="1" applyAlignment="1">
      <alignment vertical="center"/>
    </xf>
    <xf numFmtId="43" fontId="4" fillId="0" borderId="10" xfId="1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166" fontId="4" fillId="0" borderId="23" xfId="0" applyNumberFormat="1" applyFont="1" applyFill="1" applyBorder="1" applyAlignment="1" applyProtection="1">
      <alignment horizontal="center" vertical="center"/>
    </xf>
    <xf numFmtId="0" fontId="4" fillId="0" borderId="23" xfId="0" applyFont="1" applyBorder="1" applyAlignment="1">
      <alignment wrapText="1"/>
    </xf>
    <xf numFmtId="2" fontId="4" fillId="0" borderId="23" xfId="0" applyNumberFormat="1" applyFont="1" applyBorder="1" applyAlignment="1">
      <alignment vertical="center"/>
    </xf>
    <xf numFmtId="43" fontId="4" fillId="0" borderId="24" xfId="1" applyFont="1" applyBorder="1" applyAlignment="1">
      <alignment vertical="center"/>
    </xf>
    <xf numFmtId="0" fontId="4" fillId="0" borderId="8" xfId="0" applyFont="1" applyBorder="1" applyAlignment="1">
      <alignment horizontal="left" vertical="center" wrapText="1"/>
    </xf>
    <xf numFmtId="2" fontId="4" fillId="0" borderId="8" xfId="0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166" fontId="4" fillId="0" borderId="12" xfId="0" applyNumberFormat="1" applyFont="1" applyFill="1" applyBorder="1" applyAlignment="1" applyProtection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2" fontId="4" fillId="0" borderId="27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wrapText="1"/>
    </xf>
    <xf numFmtId="2" fontId="4" fillId="0" borderId="12" xfId="0" applyNumberFormat="1" applyFont="1" applyBorder="1" applyAlignment="1">
      <alignment vertical="center"/>
    </xf>
    <xf numFmtId="2" fontId="4" fillId="0" borderId="9" xfId="0" applyNumberFormat="1" applyFont="1" applyFill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wrapText="1"/>
    </xf>
    <xf numFmtId="0" fontId="4" fillId="0" borderId="29" xfId="0" applyFont="1" applyBorder="1" applyAlignment="1">
      <alignment horizontal="center" vertical="center"/>
    </xf>
    <xf numFmtId="2" fontId="4" fillId="0" borderId="29" xfId="0" applyNumberFormat="1" applyFont="1" applyBorder="1" applyAlignment="1">
      <alignment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9" xfId="0" applyNumberFormat="1" applyFont="1" applyFill="1" applyBorder="1" applyAlignment="1" applyProtection="1">
      <alignment horizontal="left" vertical="top" wrapText="1"/>
    </xf>
    <xf numFmtId="0" fontId="4" fillId="0" borderId="23" xfId="0" applyNumberFormat="1" applyFont="1" applyFill="1" applyBorder="1" applyAlignment="1" applyProtection="1">
      <alignment horizontal="left" vertical="top" wrapText="1"/>
    </xf>
    <xf numFmtId="0" fontId="4" fillId="0" borderId="23" xfId="0" applyFont="1" applyFill="1" applyBorder="1" applyAlignment="1" applyProtection="1">
      <alignment horizontal="center" vertical="center"/>
    </xf>
    <xf numFmtId="2" fontId="4" fillId="0" borderId="23" xfId="0" applyNumberFormat="1" applyFont="1" applyFill="1" applyBorder="1" applyAlignment="1" applyProtection="1">
      <alignment horizontal="right" vertical="center"/>
    </xf>
    <xf numFmtId="0" fontId="4" fillId="0" borderId="20" xfId="0" applyNumberFormat="1" applyFont="1" applyFill="1" applyBorder="1" applyAlignment="1" applyProtection="1">
      <alignment horizontal="left" vertical="top" wrapText="1"/>
    </xf>
    <xf numFmtId="2" fontId="4" fillId="0" borderId="20" xfId="0" applyNumberFormat="1" applyFont="1" applyFill="1" applyBorder="1" applyAlignment="1" applyProtection="1">
      <alignment horizontal="right" vertical="center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left" vertical="top" wrapText="1"/>
    </xf>
    <xf numFmtId="2" fontId="4" fillId="0" borderId="8" xfId="0" applyNumberFormat="1" applyFont="1" applyFill="1" applyBorder="1" applyAlignment="1" applyProtection="1">
      <alignment horizontal="right" vertical="center"/>
    </xf>
    <xf numFmtId="0" fontId="4" fillId="0" borderId="9" xfId="0" applyFont="1" applyFill="1" applyBorder="1" applyAlignment="1" applyProtection="1">
      <alignment horizontal="center" vertical="center"/>
    </xf>
    <xf numFmtId="2" fontId="4" fillId="0" borderId="9" xfId="0" applyNumberFormat="1" applyFont="1" applyFill="1" applyBorder="1" applyAlignment="1" applyProtection="1">
      <alignment horizontal="right" vertical="center"/>
    </xf>
    <xf numFmtId="0" fontId="4" fillId="0" borderId="9" xfId="0" applyFont="1" applyFill="1" applyBorder="1" applyAlignment="1">
      <alignment wrapText="1"/>
    </xf>
    <xf numFmtId="0" fontId="4" fillId="0" borderId="9" xfId="0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wrapText="1"/>
    </xf>
    <xf numFmtId="0" fontId="4" fillId="0" borderId="17" xfId="0" applyFont="1" applyFill="1" applyBorder="1" applyAlignment="1" applyProtection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</xf>
    <xf numFmtId="43" fontId="4" fillId="0" borderId="30" xfId="1" applyFont="1" applyFill="1" applyBorder="1" applyAlignment="1" applyProtection="1">
      <alignment horizontal="right" vertical="center"/>
    </xf>
    <xf numFmtId="43" fontId="5" fillId="0" borderId="30" xfId="1" applyFont="1" applyFill="1" applyBorder="1"/>
    <xf numFmtId="43" fontId="5" fillId="0" borderId="30" xfId="0" applyNumberFormat="1" applyFont="1" applyFill="1" applyBorder="1"/>
    <xf numFmtId="43" fontId="4" fillId="0" borderId="9" xfId="1" applyFont="1" applyBorder="1" applyAlignment="1">
      <alignment vertical="center"/>
    </xf>
    <xf numFmtId="43" fontId="4" fillId="0" borderId="23" xfId="1" applyFont="1" applyBorder="1" applyAlignment="1">
      <alignment vertical="center"/>
    </xf>
    <xf numFmtId="43" fontId="4" fillId="0" borderId="8" xfId="1" applyFont="1" applyBorder="1" applyAlignment="1">
      <alignment vertical="center"/>
    </xf>
    <xf numFmtId="43" fontId="4" fillId="0" borderId="20" xfId="1" applyFont="1" applyBorder="1" applyAlignment="1">
      <alignment vertical="center"/>
    </xf>
    <xf numFmtId="43" fontId="4" fillId="0" borderId="29" xfId="1" applyFont="1" applyBorder="1" applyAlignment="1">
      <alignment vertical="center"/>
    </xf>
    <xf numFmtId="43" fontId="4" fillId="0" borderId="9" xfId="1" applyFont="1" applyFill="1" applyBorder="1" applyAlignment="1" applyProtection="1">
      <alignment vertical="center"/>
    </xf>
    <xf numFmtId="43" fontId="4" fillId="0" borderId="23" xfId="1" applyFont="1" applyFill="1" applyBorder="1" applyAlignment="1" applyProtection="1">
      <alignment vertical="center"/>
    </xf>
    <xf numFmtId="43" fontId="4" fillId="0" borderId="20" xfId="1" applyFont="1" applyFill="1" applyBorder="1" applyAlignment="1" applyProtection="1">
      <alignment vertical="center"/>
    </xf>
    <xf numFmtId="43" fontId="4" fillId="0" borderId="8" xfId="1" applyFont="1" applyFill="1" applyBorder="1" applyAlignment="1" applyProtection="1">
      <alignment vertical="center"/>
    </xf>
    <xf numFmtId="43" fontId="4" fillId="0" borderId="9" xfId="1" applyFont="1" applyFill="1" applyBorder="1" applyAlignment="1">
      <alignment vertical="center"/>
    </xf>
    <xf numFmtId="0" fontId="7" fillId="0" borderId="0" xfId="0" applyFont="1"/>
    <xf numFmtId="166" fontId="4" fillId="0" borderId="8" xfId="0" applyNumberFormat="1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2" fontId="4" fillId="0" borderId="29" xfId="0" applyNumberFormat="1" applyFont="1" applyFill="1" applyBorder="1" applyAlignment="1" applyProtection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43" fontId="4" fillId="0" borderId="31" xfId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wrapText="1"/>
    </xf>
    <xf numFmtId="2" fontId="4" fillId="0" borderId="3" xfId="0" applyNumberFormat="1" applyFont="1" applyBorder="1" applyAlignment="1">
      <alignment vertical="center"/>
    </xf>
    <xf numFmtId="0" fontId="5" fillId="0" borderId="9" xfId="0" applyFont="1" applyFill="1" applyBorder="1" applyAlignment="1" applyProtection="1">
      <alignment horizontal="center" vertical="center" textRotation="90" wrapText="1"/>
    </xf>
    <xf numFmtId="166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166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3" fontId="4" fillId="0" borderId="3" xfId="1" applyFont="1" applyBorder="1" applyAlignment="1">
      <alignment vertical="center"/>
    </xf>
    <xf numFmtId="43" fontId="4" fillId="0" borderId="6" xfId="1" applyFont="1" applyBorder="1" applyAlignment="1">
      <alignment vertical="center"/>
    </xf>
    <xf numFmtId="166" fontId="4" fillId="0" borderId="27" xfId="0" applyNumberFormat="1" applyFont="1" applyFill="1" applyBorder="1" applyAlignment="1" applyProtection="1">
      <alignment horizontal="center" vertical="center" wrapText="1"/>
    </xf>
    <xf numFmtId="0" fontId="4" fillId="0" borderId="27" xfId="0" applyFont="1" applyBorder="1" applyAlignment="1">
      <alignment horizontal="center"/>
    </xf>
    <xf numFmtId="43" fontId="4" fillId="0" borderId="27" xfId="1" applyFont="1" applyBorder="1" applyAlignment="1">
      <alignment vertical="center"/>
    </xf>
    <xf numFmtId="43" fontId="0" fillId="0" borderId="0" xfId="1" applyFont="1"/>
    <xf numFmtId="43" fontId="0" fillId="0" borderId="0" xfId="0" applyNumberFormat="1"/>
    <xf numFmtId="0" fontId="4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1" fontId="5" fillId="0" borderId="14" xfId="0" applyNumberFormat="1" applyFont="1" applyFill="1" applyBorder="1" applyAlignment="1" applyProtection="1">
      <alignment horizontal="right" vertical="center" wrapText="1"/>
      <protection locked="0"/>
    </xf>
    <xf numFmtId="1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1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Alignment="1" applyProtection="1">
      <alignment horizont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2" fontId="5" fillId="0" borderId="3" xfId="0" applyNumberFormat="1" applyFont="1" applyFill="1" applyBorder="1" applyAlignment="1" applyProtection="1">
      <alignment horizontal="center" vertical="center" wrapText="1"/>
    </xf>
    <xf numFmtId="2" fontId="5" fillId="0" borderId="8" xfId="0" applyNumberFormat="1" applyFont="1" applyFill="1" applyBorder="1" applyAlignment="1" applyProtection="1">
      <alignment horizontal="center" vertical="center" wrapText="1"/>
    </xf>
    <xf numFmtId="164" fontId="5" fillId="0" borderId="6" xfId="0" applyNumberFormat="1" applyFont="1" applyFill="1" applyBorder="1" applyAlignment="1" applyProtection="1">
      <alignment horizontal="center" vertical="center" wrapText="1"/>
    </xf>
    <xf numFmtId="164" fontId="5" fillId="0" borderId="1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0"/>
  <sheetViews>
    <sheetView tabSelected="1" workbookViewId="0">
      <selection activeCell="C78" sqref="C78"/>
    </sheetView>
  </sheetViews>
  <sheetFormatPr defaultRowHeight="15" x14ac:dyDescent="0.25"/>
  <cols>
    <col min="1" max="1" width="4.140625" customWidth="1"/>
    <col min="2" max="2" width="12.42578125" customWidth="1"/>
    <col min="3" max="3" width="42.85546875" customWidth="1"/>
    <col min="4" max="4" width="6.140625" customWidth="1"/>
    <col min="5" max="5" width="7.5703125" customWidth="1"/>
    <col min="6" max="6" width="11.7109375" style="80" customWidth="1"/>
    <col min="7" max="7" width="14.85546875" customWidth="1"/>
    <col min="8" max="63" width="10.7109375" customWidth="1"/>
  </cols>
  <sheetData>
    <row r="2" spans="1:7" ht="18" customHeight="1" x14ac:dyDescent="0.25">
      <c r="A2" s="119" t="s">
        <v>107</v>
      </c>
      <c r="B2" s="119"/>
      <c r="C2" s="119"/>
      <c r="D2" s="119"/>
      <c r="E2" s="119"/>
      <c r="F2" s="119"/>
      <c r="G2" s="119"/>
    </row>
    <row r="3" spans="1:7" ht="15" customHeight="1" x14ac:dyDescent="0.25">
      <c r="A3" s="128" t="s">
        <v>95</v>
      </c>
      <c r="B3" s="128"/>
      <c r="C3" s="128"/>
      <c r="D3" s="128"/>
      <c r="E3" s="128"/>
      <c r="F3" s="128"/>
      <c r="G3" s="128"/>
    </row>
    <row r="4" spans="1:7" ht="15" customHeight="1" x14ac:dyDescent="0.25">
      <c r="A4" s="128"/>
      <c r="B4" s="128"/>
      <c r="C4" s="128"/>
      <c r="D4" s="128"/>
      <c r="E4" s="128"/>
      <c r="F4" s="128"/>
      <c r="G4" s="128"/>
    </row>
    <row r="5" spans="1:7" ht="15.75" customHeight="1" thickBot="1" x14ac:dyDescent="0.3">
      <c r="A5" s="129"/>
      <c r="B5" s="129"/>
      <c r="C5" s="129"/>
      <c r="D5" s="129"/>
      <c r="E5" s="129"/>
      <c r="F5" s="129"/>
      <c r="G5" s="129"/>
    </row>
    <row r="6" spans="1:7" ht="15" customHeight="1" x14ac:dyDescent="0.25">
      <c r="A6" s="114" t="s">
        <v>0</v>
      </c>
      <c r="B6" s="120" t="s">
        <v>1</v>
      </c>
      <c r="C6" s="120" t="s">
        <v>2</v>
      </c>
      <c r="D6" s="122" t="s">
        <v>3</v>
      </c>
      <c r="E6" s="123"/>
      <c r="F6" s="124" t="s">
        <v>4</v>
      </c>
      <c r="G6" s="126" t="s">
        <v>5</v>
      </c>
    </row>
    <row r="7" spans="1:7" ht="36.75" customHeight="1" x14ac:dyDescent="0.25">
      <c r="A7" s="115"/>
      <c r="B7" s="121"/>
      <c r="C7" s="121"/>
      <c r="D7" s="92" t="s">
        <v>6</v>
      </c>
      <c r="E7" s="1" t="s">
        <v>7</v>
      </c>
      <c r="F7" s="125"/>
      <c r="G7" s="127"/>
    </row>
    <row r="8" spans="1:7" ht="15.75" thickBot="1" x14ac:dyDescent="0.3">
      <c r="A8" s="2">
        <v>1</v>
      </c>
      <c r="B8" s="3">
        <v>2</v>
      </c>
      <c r="C8" s="4">
        <v>3</v>
      </c>
      <c r="D8" s="3">
        <v>4</v>
      </c>
      <c r="E8" s="5">
        <v>5</v>
      </c>
      <c r="F8" s="5">
        <v>6</v>
      </c>
      <c r="G8" s="6">
        <v>7</v>
      </c>
    </row>
    <row r="9" spans="1:7" ht="15.75" customHeight="1" thickBot="1" x14ac:dyDescent="0.3">
      <c r="A9" s="110" t="s">
        <v>8</v>
      </c>
      <c r="B9" s="111"/>
      <c r="C9" s="112"/>
      <c r="D9" s="7" t="s">
        <v>9</v>
      </c>
      <c r="E9" s="8" t="s">
        <v>9</v>
      </c>
      <c r="F9" s="8" t="s">
        <v>9</v>
      </c>
      <c r="G9" s="9" t="s">
        <v>9</v>
      </c>
    </row>
    <row r="10" spans="1:7" ht="39" x14ac:dyDescent="0.25">
      <c r="A10" s="10">
        <v>1</v>
      </c>
      <c r="B10" s="11" t="s">
        <v>10</v>
      </c>
      <c r="C10" s="12" t="s">
        <v>11</v>
      </c>
      <c r="D10" s="13" t="s">
        <v>12</v>
      </c>
      <c r="E10" s="91">
        <v>0.89</v>
      </c>
      <c r="F10" s="73"/>
      <c r="G10" s="15">
        <f t="shared" ref="G10:G18" si="0">E10*F10</f>
        <v>0</v>
      </c>
    </row>
    <row r="11" spans="1:7" x14ac:dyDescent="0.25">
      <c r="A11" s="16">
        <v>2</v>
      </c>
      <c r="B11" s="81" t="s">
        <v>74</v>
      </c>
      <c r="C11" s="33" t="s">
        <v>75</v>
      </c>
      <c r="D11" s="32" t="s">
        <v>76</v>
      </c>
      <c r="E11" s="20">
        <v>5</v>
      </c>
      <c r="F11" s="72"/>
      <c r="G11" s="21">
        <f t="shared" ref="G11" si="1">E11*F11</f>
        <v>0</v>
      </c>
    </row>
    <row r="12" spans="1:7" ht="15.75" customHeight="1" x14ac:dyDescent="0.25">
      <c r="A12" s="16">
        <v>3</v>
      </c>
      <c r="B12" s="81" t="s">
        <v>74</v>
      </c>
      <c r="C12" s="33" t="s">
        <v>77</v>
      </c>
      <c r="D12" s="19" t="s">
        <v>13</v>
      </c>
      <c r="E12" s="28">
        <v>6</v>
      </c>
      <c r="F12" s="70"/>
      <c r="G12" s="87">
        <f t="shared" ref="G12" si="2">E12*F12</f>
        <v>0</v>
      </c>
    </row>
    <row r="13" spans="1:7" ht="26.25" customHeight="1" x14ac:dyDescent="0.25">
      <c r="A13" s="16">
        <v>4</v>
      </c>
      <c r="B13" s="81" t="s">
        <v>74</v>
      </c>
      <c r="C13" s="33" t="s">
        <v>78</v>
      </c>
      <c r="D13" s="19" t="s">
        <v>13</v>
      </c>
      <c r="E13" s="28">
        <v>6</v>
      </c>
      <c r="F13" s="72"/>
      <c r="G13" s="21">
        <f t="shared" ref="G13" si="3">E13*F13</f>
        <v>0</v>
      </c>
    </row>
    <row r="14" spans="1:7" ht="26.25" x14ac:dyDescent="0.25">
      <c r="A14" s="16">
        <v>5</v>
      </c>
      <c r="B14" s="17" t="s">
        <v>14</v>
      </c>
      <c r="C14" s="18" t="s">
        <v>15</v>
      </c>
      <c r="D14" s="19" t="s">
        <v>16</v>
      </c>
      <c r="E14" s="20">
        <v>4591</v>
      </c>
      <c r="F14" s="70"/>
      <c r="G14" s="21">
        <f t="shared" si="0"/>
        <v>0</v>
      </c>
    </row>
    <row r="15" spans="1:7" x14ac:dyDescent="0.25">
      <c r="A15" s="16">
        <v>6</v>
      </c>
      <c r="B15" s="17" t="s">
        <v>14</v>
      </c>
      <c r="C15" s="18" t="s">
        <v>17</v>
      </c>
      <c r="D15" s="19" t="s">
        <v>16</v>
      </c>
      <c r="E15" s="20">
        <v>3990</v>
      </c>
      <c r="F15" s="70"/>
      <c r="G15" s="21">
        <f t="shared" si="0"/>
        <v>0</v>
      </c>
    </row>
    <row r="16" spans="1:7" ht="26.25" x14ac:dyDescent="0.25">
      <c r="A16" s="16">
        <v>7</v>
      </c>
      <c r="B16" s="17" t="s">
        <v>14</v>
      </c>
      <c r="C16" s="18" t="s">
        <v>18</v>
      </c>
      <c r="D16" s="19" t="s">
        <v>16</v>
      </c>
      <c r="E16" s="20">
        <v>531</v>
      </c>
      <c r="F16" s="70"/>
      <c r="G16" s="21">
        <f t="shared" si="0"/>
        <v>0</v>
      </c>
    </row>
    <row r="17" spans="1:7" ht="39" x14ac:dyDescent="0.25">
      <c r="A17" s="16">
        <v>8</v>
      </c>
      <c r="B17" s="17" t="s">
        <v>19</v>
      </c>
      <c r="C17" s="18" t="s">
        <v>20</v>
      </c>
      <c r="D17" s="19" t="s">
        <v>16</v>
      </c>
      <c r="E17" s="20">
        <v>12</v>
      </c>
      <c r="F17" s="70"/>
      <c r="G17" s="21">
        <f t="shared" si="0"/>
        <v>0</v>
      </c>
    </row>
    <row r="18" spans="1:7" ht="27" thickBot="1" x14ac:dyDescent="0.3">
      <c r="A18" s="22">
        <v>9</v>
      </c>
      <c r="B18" s="23" t="s">
        <v>19</v>
      </c>
      <c r="C18" s="24" t="s">
        <v>21</v>
      </c>
      <c r="D18" s="19" t="s">
        <v>16</v>
      </c>
      <c r="E18" s="25">
        <v>8</v>
      </c>
      <c r="F18" s="71"/>
      <c r="G18" s="26">
        <f t="shared" si="0"/>
        <v>0</v>
      </c>
    </row>
    <row r="19" spans="1:7" ht="15.75" thickBot="1" x14ac:dyDescent="0.3">
      <c r="A19" s="107" t="s">
        <v>22</v>
      </c>
      <c r="B19" s="108"/>
      <c r="C19" s="109"/>
      <c r="D19" s="7" t="s">
        <v>9</v>
      </c>
      <c r="E19" s="8" t="s">
        <v>9</v>
      </c>
      <c r="F19" s="8" t="s">
        <v>9</v>
      </c>
      <c r="G19" s="9" t="s">
        <v>9</v>
      </c>
    </row>
    <row r="20" spans="1:7" ht="51" x14ac:dyDescent="0.25">
      <c r="A20" s="16">
        <v>10</v>
      </c>
      <c r="B20" s="17" t="s">
        <v>23</v>
      </c>
      <c r="C20" s="27" t="s">
        <v>24</v>
      </c>
      <c r="D20" s="19" t="s">
        <v>13</v>
      </c>
      <c r="E20" s="28">
        <v>1565</v>
      </c>
      <c r="F20" s="72"/>
      <c r="G20" s="21">
        <f t="shared" ref="G20:G26" si="4">E20*F20</f>
        <v>0</v>
      </c>
    </row>
    <row r="21" spans="1:7" ht="38.25" x14ac:dyDescent="0.25">
      <c r="A21" s="29">
        <v>11</v>
      </c>
      <c r="B21" s="17" t="s">
        <v>23</v>
      </c>
      <c r="C21" s="30" t="s">
        <v>25</v>
      </c>
      <c r="D21" s="19" t="s">
        <v>26</v>
      </c>
      <c r="E21" s="20">
        <v>299</v>
      </c>
      <c r="F21" s="70"/>
      <c r="G21" s="21">
        <f t="shared" si="4"/>
        <v>0</v>
      </c>
    </row>
    <row r="22" spans="1:7" ht="25.5" x14ac:dyDescent="0.25">
      <c r="A22" s="29">
        <v>12</v>
      </c>
      <c r="B22" s="17" t="s">
        <v>27</v>
      </c>
      <c r="C22" s="30" t="s">
        <v>28</v>
      </c>
      <c r="D22" s="19" t="s">
        <v>13</v>
      </c>
      <c r="E22" s="20">
        <v>638</v>
      </c>
      <c r="F22" s="70"/>
      <c r="G22" s="21">
        <f t="shared" si="4"/>
        <v>0</v>
      </c>
    </row>
    <row r="23" spans="1:7" ht="25.5" x14ac:dyDescent="0.25">
      <c r="A23" s="29">
        <v>13</v>
      </c>
      <c r="B23" s="17" t="s">
        <v>27</v>
      </c>
      <c r="C23" s="30" t="s">
        <v>29</v>
      </c>
      <c r="D23" s="19" t="s">
        <v>13</v>
      </c>
      <c r="E23" s="20">
        <v>638</v>
      </c>
      <c r="F23" s="70"/>
      <c r="G23" s="21">
        <f t="shared" si="4"/>
        <v>0</v>
      </c>
    </row>
    <row r="24" spans="1:7" ht="38.25" x14ac:dyDescent="0.25">
      <c r="A24" s="29">
        <v>14</v>
      </c>
      <c r="B24" s="17" t="s">
        <v>27</v>
      </c>
      <c r="C24" s="30" t="s">
        <v>30</v>
      </c>
      <c r="D24" s="19" t="s">
        <v>13</v>
      </c>
      <c r="E24" s="20">
        <v>638</v>
      </c>
      <c r="F24" s="70"/>
      <c r="G24" s="21">
        <f t="shared" si="4"/>
        <v>0</v>
      </c>
    </row>
    <row r="25" spans="1:7" ht="64.5" x14ac:dyDescent="0.25">
      <c r="A25" s="29">
        <v>15</v>
      </c>
      <c r="B25" s="17" t="s">
        <v>31</v>
      </c>
      <c r="C25" s="18" t="s">
        <v>96</v>
      </c>
      <c r="D25" s="19" t="s">
        <v>16</v>
      </c>
      <c r="E25" s="20">
        <v>6265</v>
      </c>
      <c r="F25" s="70"/>
      <c r="G25" s="21">
        <f t="shared" si="4"/>
        <v>0</v>
      </c>
    </row>
    <row r="26" spans="1:7" ht="26.25" thickBot="1" x14ac:dyDescent="0.3">
      <c r="A26" s="29">
        <v>16</v>
      </c>
      <c r="B26" s="31" t="s">
        <v>27</v>
      </c>
      <c r="C26" s="30" t="s">
        <v>32</v>
      </c>
      <c r="D26" s="19" t="s">
        <v>13</v>
      </c>
      <c r="E26" s="20">
        <v>5</v>
      </c>
      <c r="F26" s="70"/>
      <c r="G26" s="21">
        <f t="shared" si="4"/>
        <v>0</v>
      </c>
    </row>
    <row r="27" spans="1:7" ht="15.75" thickBot="1" x14ac:dyDescent="0.3">
      <c r="A27" s="107" t="s">
        <v>33</v>
      </c>
      <c r="B27" s="108"/>
      <c r="C27" s="109"/>
      <c r="D27" s="7" t="s">
        <v>9</v>
      </c>
      <c r="E27" s="8" t="s">
        <v>9</v>
      </c>
      <c r="F27" s="8" t="s">
        <v>9</v>
      </c>
      <c r="G27" s="9" t="s">
        <v>9</v>
      </c>
    </row>
    <row r="28" spans="1:7" ht="26.25" x14ac:dyDescent="0.25">
      <c r="A28" s="98">
        <v>17</v>
      </c>
      <c r="B28" s="93" t="s">
        <v>34</v>
      </c>
      <c r="C28" s="94" t="s">
        <v>79</v>
      </c>
      <c r="D28" s="95" t="s">
        <v>26</v>
      </c>
      <c r="E28" s="91">
        <v>52</v>
      </c>
      <c r="F28" s="99"/>
      <c r="G28" s="100">
        <f t="shared" ref="G28" si="5">E28*F28</f>
        <v>0</v>
      </c>
    </row>
    <row r="29" spans="1:7" ht="26.25" x14ac:dyDescent="0.25">
      <c r="A29" s="29">
        <v>18</v>
      </c>
      <c r="B29" s="96" t="s">
        <v>34</v>
      </c>
      <c r="C29" s="18" t="s">
        <v>80</v>
      </c>
      <c r="D29" s="97" t="s">
        <v>26</v>
      </c>
      <c r="E29" s="20">
        <v>22</v>
      </c>
      <c r="F29" s="70"/>
      <c r="G29" s="87">
        <f t="shared" ref="G29:G30" si="6">E29*F29</f>
        <v>0</v>
      </c>
    </row>
    <row r="30" spans="1:7" ht="36" customHeight="1" thickBot="1" x14ac:dyDescent="0.3">
      <c r="A30" s="35">
        <v>19</v>
      </c>
      <c r="B30" s="101" t="s">
        <v>34</v>
      </c>
      <c r="C30" s="64" t="s">
        <v>35</v>
      </c>
      <c r="D30" s="102" t="s">
        <v>26</v>
      </c>
      <c r="E30" s="38">
        <v>225</v>
      </c>
      <c r="F30" s="103"/>
      <c r="G30" s="26">
        <f t="shared" si="6"/>
        <v>0</v>
      </c>
    </row>
    <row r="31" spans="1:7" ht="15.75" thickBot="1" x14ac:dyDescent="0.3">
      <c r="A31" s="107" t="s">
        <v>36</v>
      </c>
      <c r="B31" s="108"/>
      <c r="C31" s="109"/>
      <c r="D31" s="7" t="s">
        <v>9</v>
      </c>
      <c r="E31" s="8" t="s">
        <v>9</v>
      </c>
      <c r="F31" s="8" t="s">
        <v>9</v>
      </c>
      <c r="G31" s="9" t="s">
        <v>9</v>
      </c>
    </row>
    <row r="32" spans="1:7" ht="43.5" customHeight="1" x14ac:dyDescent="0.25">
      <c r="A32" s="10">
        <v>20</v>
      </c>
      <c r="B32" s="13" t="s">
        <v>37</v>
      </c>
      <c r="C32" s="12" t="s">
        <v>110</v>
      </c>
      <c r="D32" s="13" t="s">
        <v>16</v>
      </c>
      <c r="E32" s="14">
        <v>162.1</v>
      </c>
      <c r="F32" s="73"/>
      <c r="G32" s="15">
        <f>E32*F32</f>
        <v>0</v>
      </c>
    </row>
    <row r="33" spans="1:7" ht="42.75" customHeight="1" x14ac:dyDescent="0.25">
      <c r="A33" s="29">
        <v>21</v>
      </c>
      <c r="B33" s="34" t="s">
        <v>38</v>
      </c>
      <c r="C33" s="18" t="s">
        <v>108</v>
      </c>
      <c r="D33" s="19" t="s">
        <v>16</v>
      </c>
      <c r="E33" s="20">
        <v>1048.0999999999999</v>
      </c>
      <c r="F33" s="70"/>
      <c r="G33" s="87">
        <f>E33*F33</f>
        <v>0</v>
      </c>
    </row>
    <row r="34" spans="1:7" ht="81" customHeight="1" x14ac:dyDescent="0.25">
      <c r="A34" s="16">
        <v>22</v>
      </c>
      <c r="B34" s="56" t="s">
        <v>39</v>
      </c>
      <c r="C34" s="33" t="s">
        <v>99</v>
      </c>
      <c r="D34" s="32" t="s">
        <v>16</v>
      </c>
      <c r="E34" s="28">
        <v>336</v>
      </c>
      <c r="F34" s="72"/>
      <c r="G34" s="21">
        <f>E34*F34</f>
        <v>0</v>
      </c>
    </row>
    <row r="35" spans="1:7" ht="78.75" customHeight="1" x14ac:dyDescent="0.25">
      <c r="A35" s="16">
        <v>23</v>
      </c>
      <c r="B35" s="19" t="s">
        <v>40</v>
      </c>
      <c r="C35" s="18" t="s">
        <v>100</v>
      </c>
      <c r="D35" s="19" t="s">
        <v>16</v>
      </c>
      <c r="E35" s="20">
        <v>336</v>
      </c>
      <c r="F35" s="70"/>
      <c r="G35" s="21">
        <f>E35*F35</f>
        <v>0</v>
      </c>
    </row>
    <row r="36" spans="1:7" ht="49.5" customHeight="1" thickBot="1" x14ac:dyDescent="0.3">
      <c r="A36" s="35">
        <v>24</v>
      </c>
      <c r="B36" s="36" t="s">
        <v>41</v>
      </c>
      <c r="C36" s="24" t="s">
        <v>103</v>
      </c>
      <c r="D36" s="37" t="s">
        <v>16</v>
      </c>
      <c r="E36" s="25">
        <v>336</v>
      </c>
      <c r="F36" s="71"/>
      <c r="G36" s="26">
        <f>E36*F36</f>
        <v>0</v>
      </c>
    </row>
    <row r="37" spans="1:7" ht="15.75" thickBot="1" x14ac:dyDescent="0.3">
      <c r="A37" s="107" t="s">
        <v>105</v>
      </c>
      <c r="B37" s="108"/>
      <c r="C37" s="109"/>
      <c r="D37" s="7" t="s">
        <v>9</v>
      </c>
      <c r="E37" s="8" t="s">
        <v>9</v>
      </c>
      <c r="F37" s="8" t="s">
        <v>9</v>
      </c>
      <c r="G37" s="9" t="s">
        <v>9</v>
      </c>
    </row>
    <row r="38" spans="1:7" ht="45.75" customHeight="1" x14ac:dyDescent="0.25">
      <c r="A38" s="98">
        <v>25</v>
      </c>
      <c r="B38" s="106" t="s">
        <v>37</v>
      </c>
      <c r="C38" s="94" t="s">
        <v>109</v>
      </c>
      <c r="D38" s="106" t="s">
        <v>16</v>
      </c>
      <c r="E38" s="91">
        <v>3761.41</v>
      </c>
      <c r="F38" s="99"/>
      <c r="G38" s="100">
        <f>E38*F38</f>
        <v>0</v>
      </c>
    </row>
    <row r="39" spans="1:7" ht="79.5" customHeight="1" x14ac:dyDescent="0.25">
      <c r="A39" s="29">
        <v>26</v>
      </c>
      <c r="B39" s="34" t="s">
        <v>39</v>
      </c>
      <c r="C39" s="18" t="s">
        <v>102</v>
      </c>
      <c r="D39" s="19" t="s">
        <v>16</v>
      </c>
      <c r="E39" s="20">
        <v>3761.41</v>
      </c>
      <c r="F39" s="70"/>
      <c r="G39" s="87">
        <f>E39*F39</f>
        <v>0</v>
      </c>
    </row>
    <row r="40" spans="1:7" ht="84.75" customHeight="1" x14ac:dyDescent="0.25">
      <c r="A40" s="16">
        <v>27</v>
      </c>
      <c r="B40" s="19" t="s">
        <v>40</v>
      </c>
      <c r="C40" s="18" t="s">
        <v>81</v>
      </c>
      <c r="D40" s="19" t="s">
        <v>16</v>
      </c>
      <c r="E40" s="20">
        <v>3761.41</v>
      </c>
      <c r="F40" s="70"/>
      <c r="G40" s="21">
        <f>E40*F40</f>
        <v>0</v>
      </c>
    </row>
    <row r="41" spans="1:7" ht="59.25" customHeight="1" thickBot="1" x14ac:dyDescent="0.3">
      <c r="A41" s="35">
        <v>28</v>
      </c>
      <c r="B41" s="36" t="s">
        <v>41</v>
      </c>
      <c r="C41" s="24" t="s">
        <v>82</v>
      </c>
      <c r="D41" s="37" t="s">
        <v>16</v>
      </c>
      <c r="E41" s="25">
        <v>3201.2</v>
      </c>
      <c r="F41" s="71"/>
      <c r="G41" s="26">
        <f>E41*F41</f>
        <v>0</v>
      </c>
    </row>
    <row r="42" spans="1:7" ht="15.75" thickBot="1" x14ac:dyDescent="0.3">
      <c r="A42" s="107" t="s">
        <v>42</v>
      </c>
      <c r="B42" s="108"/>
      <c r="C42" s="109"/>
      <c r="D42" s="7" t="s">
        <v>9</v>
      </c>
      <c r="E42" s="8" t="s">
        <v>9</v>
      </c>
      <c r="F42" s="8" t="s">
        <v>9</v>
      </c>
      <c r="G42" s="9" t="s">
        <v>9</v>
      </c>
    </row>
    <row r="43" spans="1:7" ht="44.25" customHeight="1" x14ac:dyDescent="0.25">
      <c r="A43" s="10">
        <v>29</v>
      </c>
      <c r="B43" s="13" t="s">
        <v>37</v>
      </c>
      <c r="C43" s="12" t="s">
        <v>111</v>
      </c>
      <c r="D43" s="13" t="s">
        <v>16</v>
      </c>
      <c r="E43" s="14">
        <v>2138</v>
      </c>
      <c r="F43" s="73"/>
      <c r="G43" s="15">
        <f>E43*F43</f>
        <v>0</v>
      </c>
    </row>
    <row r="44" spans="1:7" ht="64.5" x14ac:dyDescent="0.25">
      <c r="A44" s="29">
        <v>30</v>
      </c>
      <c r="B44" s="34" t="s">
        <v>39</v>
      </c>
      <c r="C44" s="18" t="s">
        <v>97</v>
      </c>
      <c r="D44" s="19" t="s">
        <v>16</v>
      </c>
      <c r="E44" s="28">
        <v>2138</v>
      </c>
      <c r="F44" s="70"/>
      <c r="G44" s="21">
        <f>E44*F44</f>
        <v>0</v>
      </c>
    </row>
    <row r="45" spans="1:7" ht="65.25" thickBot="1" x14ac:dyDescent="0.3">
      <c r="A45" s="35">
        <v>31</v>
      </c>
      <c r="B45" s="36" t="s">
        <v>39</v>
      </c>
      <c r="C45" s="24" t="s">
        <v>98</v>
      </c>
      <c r="D45" s="37" t="s">
        <v>16</v>
      </c>
      <c r="E45" s="38">
        <v>2138</v>
      </c>
      <c r="F45" s="71"/>
      <c r="G45" s="26">
        <f>E45*F45</f>
        <v>0</v>
      </c>
    </row>
    <row r="46" spans="1:7" ht="15.75" thickBot="1" x14ac:dyDescent="0.3">
      <c r="A46" s="107" t="s">
        <v>43</v>
      </c>
      <c r="B46" s="108"/>
      <c r="C46" s="109"/>
      <c r="D46" s="7" t="s">
        <v>9</v>
      </c>
      <c r="E46" s="8" t="s">
        <v>9</v>
      </c>
      <c r="F46" s="8" t="s">
        <v>9</v>
      </c>
      <c r="G46" s="9" t="s">
        <v>9</v>
      </c>
    </row>
    <row r="47" spans="1:7" ht="39" x14ac:dyDescent="0.25">
      <c r="A47" s="16">
        <v>32</v>
      </c>
      <c r="B47" s="32" t="s">
        <v>37</v>
      </c>
      <c r="C47" s="33" t="s">
        <v>112</v>
      </c>
      <c r="D47" s="19" t="s">
        <v>16</v>
      </c>
      <c r="E47" s="28">
        <v>189</v>
      </c>
      <c r="F47" s="72"/>
      <c r="G47" s="21">
        <f>E47*F47</f>
        <v>0</v>
      </c>
    </row>
    <row r="48" spans="1:7" ht="51.75" x14ac:dyDescent="0.25">
      <c r="A48" s="29">
        <v>33</v>
      </c>
      <c r="B48" s="34" t="s">
        <v>39</v>
      </c>
      <c r="C48" s="18" t="s">
        <v>44</v>
      </c>
      <c r="D48" s="19" t="s">
        <v>16</v>
      </c>
      <c r="E48" s="20">
        <v>189</v>
      </c>
      <c r="F48" s="70"/>
      <c r="G48" s="21">
        <f>E48*F48</f>
        <v>0</v>
      </c>
    </row>
    <row r="49" spans="1:7" ht="52.5" thickBot="1" x14ac:dyDescent="0.3">
      <c r="A49" s="39">
        <v>34</v>
      </c>
      <c r="B49" s="34" t="s">
        <v>39</v>
      </c>
      <c r="C49" s="40" t="s">
        <v>73</v>
      </c>
      <c r="D49" s="19" t="s">
        <v>16</v>
      </c>
      <c r="E49" s="41">
        <v>189</v>
      </c>
      <c r="F49" s="70"/>
      <c r="G49" s="21">
        <f>E49*F49</f>
        <v>0</v>
      </c>
    </row>
    <row r="50" spans="1:7" ht="15.75" thickBot="1" x14ac:dyDescent="0.3">
      <c r="A50" s="107" t="s">
        <v>45</v>
      </c>
      <c r="B50" s="108"/>
      <c r="C50" s="108"/>
      <c r="D50" s="109"/>
      <c r="E50" s="8" t="s">
        <v>9</v>
      </c>
      <c r="F50" s="8" t="s">
        <v>9</v>
      </c>
      <c r="G50" s="9" t="s">
        <v>9</v>
      </c>
    </row>
    <row r="51" spans="1:7" ht="39" x14ac:dyDescent="0.25">
      <c r="A51" s="16">
        <v>35</v>
      </c>
      <c r="B51" s="32" t="s">
        <v>37</v>
      </c>
      <c r="C51" s="33" t="s">
        <v>113</v>
      </c>
      <c r="D51" s="19" t="s">
        <v>16</v>
      </c>
      <c r="E51" s="28">
        <v>97</v>
      </c>
      <c r="F51" s="72"/>
      <c r="G51" s="21">
        <f>E51*F51</f>
        <v>0</v>
      </c>
    </row>
    <row r="52" spans="1:7" ht="51.75" x14ac:dyDescent="0.25">
      <c r="A52" s="29">
        <v>36</v>
      </c>
      <c r="B52" s="34" t="s">
        <v>39</v>
      </c>
      <c r="C52" s="18" t="s">
        <v>46</v>
      </c>
      <c r="D52" s="19" t="s">
        <v>16</v>
      </c>
      <c r="E52" s="20">
        <v>97</v>
      </c>
      <c r="F52" s="70"/>
      <c r="G52" s="21">
        <f>E52*F52</f>
        <v>0</v>
      </c>
    </row>
    <row r="53" spans="1:7" ht="52.5" thickBot="1" x14ac:dyDescent="0.3">
      <c r="A53" s="22">
        <v>37</v>
      </c>
      <c r="B53" s="36" t="s">
        <v>47</v>
      </c>
      <c r="C53" s="24" t="s">
        <v>48</v>
      </c>
      <c r="D53" s="37" t="s">
        <v>16</v>
      </c>
      <c r="E53" s="25">
        <v>97</v>
      </c>
      <c r="F53" s="71"/>
      <c r="G53" s="26">
        <f>E53*F53</f>
        <v>0</v>
      </c>
    </row>
    <row r="54" spans="1:7" ht="15.75" thickBot="1" x14ac:dyDescent="0.3">
      <c r="A54" s="107" t="s">
        <v>104</v>
      </c>
      <c r="B54" s="108"/>
      <c r="C54" s="109"/>
      <c r="D54" s="7" t="s">
        <v>9</v>
      </c>
      <c r="E54" s="8" t="s">
        <v>9</v>
      </c>
      <c r="F54" s="8" t="s">
        <v>9</v>
      </c>
      <c r="G54" s="9" t="s">
        <v>9</v>
      </c>
    </row>
    <row r="55" spans="1:7" ht="39" x14ac:dyDescent="0.25">
      <c r="A55" s="16">
        <v>38</v>
      </c>
      <c r="B55" s="32" t="s">
        <v>37</v>
      </c>
      <c r="C55" s="33" t="s">
        <v>114</v>
      </c>
      <c r="D55" s="19" t="s">
        <v>16</v>
      </c>
      <c r="E55" s="28">
        <v>111</v>
      </c>
      <c r="F55" s="72"/>
      <c r="G55" s="21">
        <f>E55*F55</f>
        <v>0</v>
      </c>
    </row>
    <row r="56" spans="1:7" ht="51.75" x14ac:dyDescent="0.25">
      <c r="A56" s="29">
        <v>39</v>
      </c>
      <c r="B56" s="34" t="s">
        <v>39</v>
      </c>
      <c r="C56" s="18" t="s">
        <v>83</v>
      </c>
      <c r="D56" s="19" t="s">
        <v>16</v>
      </c>
      <c r="E56" s="20">
        <v>111</v>
      </c>
      <c r="F56" s="70"/>
      <c r="G56" s="21">
        <f>E56*F56</f>
        <v>0</v>
      </c>
    </row>
    <row r="57" spans="1:7" ht="42.75" customHeight="1" thickBot="1" x14ac:dyDescent="0.3">
      <c r="A57" s="22">
        <v>40</v>
      </c>
      <c r="B57" s="36" t="s">
        <v>47</v>
      </c>
      <c r="C57" s="24" t="s">
        <v>48</v>
      </c>
      <c r="D57" s="37" t="s">
        <v>16</v>
      </c>
      <c r="E57" s="25">
        <v>111</v>
      </c>
      <c r="F57" s="71"/>
      <c r="G57" s="26">
        <f>E57*F57</f>
        <v>0</v>
      </c>
    </row>
    <row r="58" spans="1:7" ht="15.75" thickBot="1" x14ac:dyDescent="0.3">
      <c r="A58" s="107" t="s">
        <v>49</v>
      </c>
      <c r="B58" s="108"/>
      <c r="C58" s="109"/>
      <c r="D58" s="7" t="s">
        <v>9</v>
      </c>
      <c r="E58" s="8" t="s">
        <v>9</v>
      </c>
      <c r="F58" s="8" t="s">
        <v>9</v>
      </c>
      <c r="G58" s="9" t="s">
        <v>9</v>
      </c>
    </row>
    <row r="59" spans="1:7" ht="68.25" customHeight="1" thickBot="1" x14ac:dyDescent="0.3">
      <c r="A59" s="43">
        <v>41</v>
      </c>
      <c r="B59" s="44" t="s">
        <v>50</v>
      </c>
      <c r="C59" s="45" t="s">
        <v>51</v>
      </c>
      <c r="D59" s="46" t="s">
        <v>26</v>
      </c>
      <c r="E59" s="47">
        <v>60</v>
      </c>
      <c r="F59" s="74"/>
      <c r="G59" s="21">
        <f>E59*F59</f>
        <v>0</v>
      </c>
    </row>
    <row r="60" spans="1:7" ht="15.75" thickBot="1" x14ac:dyDescent="0.3">
      <c r="A60" s="107" t="s">
        <v>52</v>
      </c>
      <c r="B60" s="108"/>
      <c r="C60" s="109"/>
      <c r="D60" s="7" t="s">
        <v>9</v>
      </c>
      <c r="E60" s="8" t="s">
        <v>9</v>
      </c>
      <c r="F60" s="8" t="s">
        <v>9</v>
      </c>
      <c r="G60" s="9" t="s">
        <v>9</v>
      </c>
    </row>
    <row r="61" spans="1:7" ht="27" thickBot="1" x14ac:dyDescent="0.3">
      <c r="A61" s="16">
        <v>42</v>
      </c>
      <c r="B61" s="34" t="s">
        <v>53</v>
      </c>
      <c r="C61" s="33" t="s">
        <v>54</v>
      </c>
      <c r="D61" s="19" t="s">
        <v>16</v>
      </c>
      <c r="E61" s="20">
        <v>4354</v>
      </c>
      <c r="F61" s="72"/>
      <c r="G61" s="21">
        <f>E61*F61</f>
        <v>0</v>
      </c>
    </row>
    <row r="62" spans="1:7" ht="15.75" thickBot="1" x14ac:dyDescent="0.3">
      <c r="A62" s="107" t="s">
        <v>84</v>
      </c>
      <c r="B62" s="108"/>
      <c r="C62" s="109"/>
      <c r="D62" s="7" t="s">
        <v>9</v>
      </c>
      <c r="E62" s="8" t="s">
        <v>9</v>
      </c>
      <c r="F62" s="8" t="s">
        <v>9</v>
      </c>
      <c r="G62" s="9" t="s">
        <v>9</v>
      </c>
    </row>
    <row r="63" spans="1:7" x14ac:dyDescent="0.25">
      <c r="A63" s="29">
        <v>43</v>
      </c>
      <c r="B63" s="34" t="s">
        <v>85</v>
      </c>
      <c r="C63" s="49" t="s">
        <v>86</v>
      </c>
      <c r="D63" s="19" t="s">
        <v>26</v>
      </c>
      <c r="E63" s="20">
        <v>7</v>
      </c>
      <c r="F63" s="70"/>
      <c r="G63" s="21">
        <f t="shared" ref="G63" si="7">E63*F63</f>
        <v>0</v>
      </c>
    </row>
    <row r="64" spans="1:7" ht="42.75" customHeight="1" x14ac:dyDescent="0.25">
      <c r="A64" s="29">
        <v>44</v>
      </c>
      <c r="B64" s="34" t="s">
        <v>55</v>
      </c>
      <c r="C64" s="49" t="s">
        <v>87</v>
      </c>
      <c r="D64" s="19" t="s">
        <v>13</v>
      </c>
      <c r="E64" s="20">
        <v>24</v>
      </c>
      <c r="F64" s="70"/>
      <c r="G64" s="21">
        <f t="shared" ref="G64:G65" si="8">E64*F64</f>
        <v>0</v>
      </c>
    </row>
    <row r="65" spans="1:7" ht="35.25" customHeight="1" x14ac:dyDescent="0.25">
      <c r="A65" s="29">
        <v>45</v>
      </c>
      <c r="B65" s="34" t="s">
        <v>55</v>
      </c>
      <c r="C65" s="49" t="s">
        <v>56</v>
      </c>
      <c r="D65" s="19" t="s">
        <v>13</v>
      </c>
      <c r="E65" s="20">
        <v>24</v>
      </c>
      <c r="F65" s="70"/>
      <c r="G65" s="21">
        <f t="shared" si="8"/>
        <v>0</v>
      </c>
    </row>
    <row r="66" spans="1:7" ht="42" customHeight="1" x14ac:dyDescent="0.25">
      <c r="A66" s="29">
        <v>46</v>
      </c>
      <c r="B66" s="34" t="s">
        <v>55</v>
      </c>
      <c r="C66" s="50" t="s">
        <v>57</v>
      </c>
      <c r="D66" s="19" t="s">
        <v>13</v>
      </c>
      <c r="E66" s="20">
        <v>24</v>
      </c>
      <c r="F66" s="75"/>
      <c r="G66" s="21">
        <f t="shared" ref="G66:G72" si="9">E66*F66</f>
        <v>0</v>
      </c>
    </row>
    <row r="67" spans="1:7" ht="33.75" customHeight="1" thickBot="1" x14ac:dyDescent="0.3">
      <c r="A67" s="22">
        <v>47</v>
      </c>
      <c r="B67" s="36" t="s">
        <v>55</v>
      </c>
      <c r="C67" s="51" t="s">
        <v>58</v>
      </c>
      <c r="D67" s="52" t="s">
        <v>59</v>
      </c>
      <c r="E67" s="53">
        <v>1</v>
      </c>
      <c r="F67" s="76"/>
      <c r="G67" s="26">
        <f t="shared" si="9"/>
        <v>0</v>
      </c>
    </row>
    <row r="68" spans="1:7" ht="36" customHeight="1" x14ac:dyDescent="0.25">
      <c r="A68" s="10">
        <v>48</v>
      </c>
      <c r="B68" s="48" t="s">
        <v>55</v>
      </c>
      <c r="C68" s="54" t="s">
        <v>60</v>
      </c>
      <c r="D68" s="13" t="s">
        <v>16</v>
      </c>
      <c r="E68" s="55">
        <v>14</v>
      </c>
      <c r="F68" s="77"/>
      <c r="G68" s="15">
        <f t="shared" si="9"/>
        <v>0</v>
      </c>
    </row>
    <row r="69" spans="1:7" ht="25.5" x14ac:dyDescent="0.25">
      <c r="A69" s="16">
        <v>49</v>
      </c>
      <c r="B69" s="56" t="s">
        <v>55</v>
      </c>
      <c r="C69" s="57" t="s">
        <v>61</v>
      </c>
      <c r="D69" s="32" t="s">
        <v>13</v>
      </c>
      <c r="E69" s="58">
        <v>1</v>
      </c>
      <c r="F69" s="78"/>
      <c r="G69" s="21">
        <f t="shared" si="9"/>
        <v>0</v>
      </c>
    </row>
    <row r="70" spans="1:7" ht="32.25" customHeight="1" x14ac:dyDescent="0.25">
      <c r="A70" s="29">
        <v>50</v>
      </c>
      <c r="B70" s="34" t="s">
        <v>55</v>
      </c>
      <c r="C70" s="50" t="s">
        <v>72</v>
      </c>
      <c r="D70" s="59" t="s">
        <v>26</v>
      </c>
      <c r="E70" s="60">
        <v>10</v>
      </c>
      <c r="F70" s="75"/>
      <c r="G70" s="21">
        <f t="shared" si="9"/>
        <v>0</v>
      </c>
    </row>
    <row r="71" spans="1:7" ht="41.25" customHeight="1" x14ac:dyDescent="0.25">
      <c r="A71" s="29">
        <v>51</v>
      </c>
      <c r="B71" s="34" t="s">
        <v>55</v>
      </c>
      <c r="C71" s="50" t="s">
        <v>62</v>
      </c>
      <c r="D71" s="19" t="s">
        <v>16</v>
      </c>
      <c r="E71" s="60">
        <v>10</v>
      </c>
      <c r="F71" s="75"/>
      <c r="G71" s="21">
        <f t="shared" si="9"/>
        <v>0</v>
      </c>
    </row>
    <row r="72" spans="1:7" ht="33" customHeight="1" thickBot="1" x14ac:dyDescent="0.3">
      <c r="A72" s="22">
        <v>52</v>
      </c>
      <c r="B72" s="36" t="s">
        <v>55</v>
      </c>
      <c r="C72" s="51" t="s">
        <v>63</v>
      </c>
      <c r="D72" s="37" t="s">
        <v>13</v>
      </c>
      <c r="E72" s="53">
        <v>3</v>
      </c>
      <c r="F72" s="76"/>
      <c r="G72" s="26">
        <f t="shared" si="9"/>
        <v>0</v>
      </c>
    </row>
    <row r="73" spans="1:7" ht="15.75" thickBot="1" x14ac:dyDescent="0.3">
      <c r="A73" s="107" t="s">
        <v>88</v>
      </c>
      <c r="B73" s="108"/>
      <c r="C73" s="109"/>
      <c r="D73" s="7" t="s">
        <v>9</v>
      </c>
      <c r="E73" s="8" t="s">
        <v>9</v>
      </c>
      <c r="F73" s="8" t="s">
        <v>9</v>
      </c>
      <c r="G73" s="9" t="s">
        <v>9</v>
      </c>
    </row>
    <row r="74" spans="1:7" ht="17.25" customHeight="1" x14ac:dyDescent="0.25">
      <c r="A74" s="84">
        <v>53</v>
      </c>
      <c r="B74" s="84" t="s">
        <v>89</v>
      </c>
      <c r="C74" s="57" t="s">
        <v>91</v>
      </c>
      <c r="D74" s="19" t="s">
        <v>16</v>
      </c>
      <c r="E74" s="60">
        <v>24</v>
      </c>
      <c r="F74" s="75"/>
      <c r="G74" s="21">
        <f t="shared" ref="G74" si="10">E74*F74</f>
        <v>0</v>
      </c>
    </row>
    <row r="75" spans="1:7" ht="26.25" customHeight="1" x14ac:dyDescent="0.25">
      <c r="A75" s="29">
        <v>54</v>
      </c>
      <c r="B75" s="34" t="s">
        <v>90</v>
      </c>
      <c r="C75" s="49" t="s">
        <v>92</v>
      </c>
      <c r="D75" s="19" t="s">
        <v>26</v>
      </c>
      <c r="E75" s="20">
        <v>51.2</v>
      </c>
      <c r="F75" s="70"/>
      <c r="G75" s="21">
        <f t="shared" ref="G75:G77" si="11">E75*F75</f>
        <v>0</v>
      </c>
    </row>
    <row r="76" spans="1:7" ht="25.5" x14ac:dyDescent="0.25">
      <c r="A76" s="85">
        <v>55</v>
      </c>
      <c r="B76" s="85" t="s">
        <v>90</v>
      </c>
      <c r="C76" s="57" t="s">
        <v>93</v>
      </c>
      <c r="D76" s="19" t="s">
        <v>13</v>
      </c>
      <c r="E76" s="60">
        <v>32</v>
      </c>
      <c r="F76" s="75"/>
      <c r="G76" s="87">
        <f t="shared" si="11"/>
        <v>0</v>
      </c>
    </row>
    <row r="77" spans="1:7" x14ac:dyDescent="0.25">
      <c r="A77" s="85">
        <v>56</v>
      </c>
      <c r="B77" s="85" t="s">
        <v>90</v>
      </c>
      <c r="C77" s="57" t="s">
        <v>106</v>
      </c>
      <c r="D77" s="32" t="s">
        <v>16</v>
      </c>
      <c r="E77" s="58">
        <v>49</v>
      </c>
      <c r="F77" s="78"/>
      <c r="G77" s="21">
        <f t="shared" si="11"/>
        <v>0</v>
      </c>
    </row>
    <row r="78" spans="1:7" ht="26.25" thickBot="1" x14ac:dyDescent="0.3">
      <c r="A78" s="86">
        <v>57</v>
      </c>
      <c r="B78" s="85" t="s">
        <v>90</v>
      </c>
      <c r="C78" s="49" t="s">
        <v>115</v>
      </c>
      <c r="D78" s="82" t="s">
        <v>66</v>
      </c>
      <c r="E78" s="83">
        <v>2</v>
      </c>
      <c r="F78" s="78"/>
      <c r="G78" s="21">
        <f t="shared" ref="G78" si="12">E78*F78</f>
        <v>0</v>
      </c>
    </row>
    <row r="79" spans="1:7" ht="15.75" thickBot="1" x14ac:dyDescent="0.3">
      <c r="A79" s="107" t="s">
        <v>64</v>
      </c>
      <c r="B79" s="108"/>
      <c r="C79" s="109"/>
      <c r="D79" s="7" t="s">
        <v>9</v>
      </c>
      <c r="E79" s="8" t="s">
        <v>9</v>
      </c>
      <c r="F79" s="8" t="s">
        <v>9</v>
      </c>
      <c r="G79" s="9" t="s">
        <v>9</v>
      </c>
    </row>
    <row r="80" spans="1:7" ht="27" thickBot="1" x14ac:dyDescent="0.3">
      <c r="A80" s="29">
        <v>58</v>
      </c>
      <c r="B80" s="34" t="s">
        <v>65</v>
      </c>
      <c r="C80" s="61" t="s">
        <v>94</v>
      </c>
      <c r="D80" s="62" t="s">
        <v>101</v>
      </c>
      <c r="E80" s="42">
        <v>84</v>
      </c>
      <c r="F80" s="79"/>
      <c r="G80" s="21">
        <f>E80*F80</f>
        <v>0</v>
      </c>
    </row>
    <row r="81" spans="1:7" ht="15.75" thickBot="1" x14ac:dyDescent="0.3">
      <c r="A81" s="88"/>
      <c r="B81" s="89"/>
      <c r="C81" s="90" t="s">
        <v>67</v>
      </c>
      <c r="D81" s="7" t="s">
        <v>9</v>
      </c>
      <c r="E81" s="8" t="s">
        <v>9</v>
      </c>
      <c r="F81" s="8" t="s">
        <v>9</v>
      </c>
      <c r="G81" s="9" t="s">
        <v>9</v>
      </c>
    </row>
    <row r="82" spans="1:7" ht="27" thickBot="1" x14ac:dyDescent="0.3">
      <c r="A82" s="35">
        <v>59</v>
      </c>
      <c r="B82" s="63"/>
      <c r="C82" s="64" t="s">
        <v>68</v>
      </c>
      <c r="D82" s="65" t="s">
        <v>12</v>
      </c>
      <c r="E82" s="66">
        <v>0.89</v>
      </c>
      <c r="F82" s="66"/>
      <c r="G82" s="67">
        <f>E82*F82</f>
        <v>0</v>
      </c>
    </row>
    <row r="83" spans="1:7" ht="15.75" customHeight="1" thickBot="1" x14ac:dyDescent="0.3">
      <c r="A83" s="116" t="s">
        <v>69</v>
      </c>
      <c r="B83" s="117"/>
      <c r="C83" s="117"/>
      <c r="D83" s="117"/>
      <c r="E83" s="117"/>
      <c r="F83" s="118"/>
      <c r="G83" s="68">
        <f>SUM(G10:G82)</f>
        <v>0</v>
      </c>
    </row>
    <row r="84" spans="1:7" ht="15.75" customHeight="1" thickBot="1" x14ac:dyDescent="0.3">
      <c r="A84" s="116" t="s">
        <v>70</v>
      </c>
      <c r="B84" s="117"/>
      <c r="C84" s="117"/>
      <c r="D84" s="117"/>
      <c r="E84" s="117"/>
      <c r="F84" s="118"/>
      <c r="G84" s="69">
        <f>G83*0.23</f>
        <v>0</v>
      </c>
    </row>
    <row r="85" spans="1:7" ht="15.75" customHeight="1" thickBot="1" x14ac:dyDescent="0.3">
      <c r="A85" s="116" t="s">
        <v>71</v>
      </c>
      <c r="B85" s="117"/>
      <c r="C85" s="117"/>
      <c r="D85" s="117"/>
      <c r="E85" s="117"/>
      <c r="F85" s="118"/>
      <c r="G85" s="68">
        <f>G83*1.23</f>
        <v>0</v>
      </c>
    </row>
    <row r="86" spans="1:7" x14ac:dyDescent="0.25">
      <c r="G86" s="105"/>
    </row>
    <row r="87" spans="1:7" x14ac:dyDescent="0.25">
      <c r="A87" s="113"/>
      <c r="B87" s="113"/>
      <c r="C87" s="113"/>
      <c r="G87" s="104"/>
    </row>
    <row r="88" spans="1:7" x14ac:dyDescent="0.25">
      <c r="G88" s="104"/>
    </row>
    <row r="89" spans="1:7" x14ac:dyDescent="0.25">
      <c r="G89" s="104"/>
    </row>
    <row r="90" spans="1:7" x14ac:dyDescent="0.25">
      <c r="G90" s="104"/>
    </row>
  </sheetData>
  <mergeCells count="26">
    <mergeCell ref="A87:C87"/>
    <mergeCell ref="A6:A7"/>
    <mergeCell ref="A73:C73"/>
    <mergeCell ref="A83:F83"/>
    <mergeCell ref="A2:G2"/>
    <mergeCell ref="B6:B7"/>
    <mergeCell ref="C6:C7"/>
    <mergeCell ref="D6:E6"/>
    <mergeCell ref="F6:F7"/>
    <mergeCell ref="G6:G7"/>
    <mergeCell ref="A84:F84"/>
    <mergeCell ref="A85:F85"/>
    <mergeCell ref="A46:C46"/>
    <mergeCell ref="A50:D50"/>
    <mergeCell ref="A79:C79"/>
    <mergeCell ref="A3:G5"/>
    <mergeCell ref="A54:C54"/>
    <mergeCell ref="A60:C60"/>
    <mergeCell ref="A62:C62"/>
    <mergeCell ref="A9:C9"/>
    <mergeCell ref="A19:C19"/>
    <mergeCell ref="A27:C27"/>
    <mergeCell ref="A31:C31"/>
    <mergeCell ref="A42:C42"/>
    <mergeCell ref="A37:C37"/>
    <mergeCell ref="A58:C58"/>
  </mergeCells>
  <pageMargins left="3.937007874015748E-2" right="0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 Dziedzic</dc:creator>
  <cp:lastModifiedBy>Paulina Priske</cp:lastModifiedBy>
  <cp:lastPrinted>2018-03-29T07:55:09Z</cp:lastPrinted>
  <dcterms:created xsi:type="dcterms:W3CDTF">2015-10-08T09:39:43Z</dcterms:created>
  <dcterms:modified xsi:type="dcterms:W3CDTF">2018-03-30T08:11:52Z</dcterms:modified>
</cp:coreProperties>
</file>