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<sst xmlns="http://schemas.openxmlformats.org/spreadsheetml/2006/main" count="153" uniqueCount="126">
  <si>
    <t>KOSZTORYS OFERTOWY REMONT CHODNIKA w m. KROSIN od km 11+075 do km 11+290</t>
  </si>
  <si>
    <t>Lp,</t>
  </si>
  <si>
    <t>Podstawa</t>
  </si>
  <si>
    <t>Opis</t>
  </si>
  <si>
    <t>Jedn,obm,</t>
  </si>
  <si>
    <t>Ilość</t>
  </si>
  <si>
    <t>Cena jedn,</t>
  </si>
  <si>
    <t>Wartość</t>
  </si>
  <si>
    <t>ROBOTY PRZYGOTOWAWCZE</t>
  </si>
  <si>
    <t>GEODEZYJNE ROBOTY POMIAROWE</t>
  </si>
  <si>
    <t>1.1</t>
  </si>
  <si>
    <t>201 0119 03</t>
  </si>
  <si>
    <t>Roboty pomiarowe przy liniowych robotach ziemnych - trasa drogi w terenie równinnym</t>
  </si>
  <si>
    <t>km</t>
  </si>
  <si>
    <t>Razem dział: GEODEZYJNE ROBOTY POMIAROWE</t>
  </si>
  <si>
    <t>ROBOTY ROZBIÓRKOWE</t>
  </si>
  <si>
    <t>1.2</t>
  </si>
  <si>
    <t xml:space="preserve">  Z  0821 03</t>
  </si>
  <si>
    <t>Cięcie nawierzchni z mas mineralno-asfaltowych na głębokość 5 cm - mechanicznie (OBCINANIE KRAWĘDZI NAWIERZCHNI JEZDNI)</t>
  </si>
  <si>
    <t>m</t>
  </si>
  <si>
    <t>1.3</t>
  </si>
  <si>
    <t xml:space="preserve">  Z  0821 04</t>
  </si>
  <si>
    <t>Cięcie nawierzchni z mas mineralno-asfaltowych (następny 1 cm głębokości) - mechanicznie (OBCINANIE KRAWĘDZI NAWIERZCHNI JEZDNI) Krotność = 3</t>
  </si>
  <si>
    <t>1.4</t>
  </si>
  <si>
    <t>231 0817 01</t>
  </si>
  <si>
    <t xml:space="preserve">Rozebranie ścieku z kostki betonowej gr.8cm szerokość ścieku 20cm </t>
  </si>
  <si>
    <t>1.5</t>
  </si>
  <si>
    <t>231 0801 01</t>
  </si>
  <si>
    <t>Rozebranie podbudowy betonowej pod ściekiem grubości 12cm</t>
  </si>
  <si>
    <t>m2</t>
  </si>
  <si>
    <t>1.6</t>
  </si>
  <si>
    <t>231 0801 05</t>
  </si>
  <si>
    <t>Ręczne rozebranie nawierzchni bitumicznej gr.4cm przy krawężniku pod ściek i na zjazdach</t>
  </si>
  <si>
    <t>1.7</t>
  </si>
  <si>
    <t>231 0801 06</t>
  </si>
  <si>
    <t>Rozebranie ręczne nawierzchni bitumicznej powyżej 4cm, krotność 4</t>
  </si>
  <si>
    <t>1.8</t>
  </si>
  <si>
    <t>Rozebranie podbudowy z kostki kamiennej rzędowej przy wysokości 14 cm</t>
  </si>
  <si>
    <t>1.9</t>
  </si>
  <si>
    <t>231 0814 01</t>
  </si>
  <si>
    <t>Rozebranie obrzeży betonowych 20x6</t>
  </si>
  <si>
    <t>1.10</t>
  </si>
  <si>
    <t>231 0813 01</t>
  </si>
  <si>
    <t>Rozebranie krawężników betonowych 15 x30</t>
  </si>
  <si>
    <t>1.11</t>
  </si>
  <si>
    <t>231 0815 01</t>
  </si>
  <si>
    <t>Rozebranie chodników z płyt betonowych 35x35x5</t>
  </si>
  <si>
    <t>1.12</t>
  </si>
  <si>
    <t>231 0811 02</t>
  </si>
  <si>
    <t>Rozebranie nawierzchni zjazdu z płyt betonowych na podsypce piaskowej</t>
  </si>
  <si>
    <t>1.13</t>
  </si>
  <si>
    <t>KNR 4-04 1103-02</t>
  </si>
  <si>
    <t>Załadowanie gruzu koparko-ładowarką przy obsłudze na zmianę roboczą przez 4 samochody samowyładowcze</t>
  </si>
  <si>
    <t>m3</t>
  </si>
  <si>
    <t>1.14</t>
  </si>
  <si>
    <t>KNR 4-04 1103-04 1103-05</t>
  </si>
  <si>
    <t>Wywiezienie gruzu z terenu rozbiórki przy mechanicznym załadowaniu i wyładowaniu samochodem samowyładowczym na odległość 5 km</t>
  </si>
  <si>
    <t>Razem dział: ROBOTY ROZBIÓRKOWE</t>
  </si>
  <si>
    <t>Razem dział: ROBOTY PRZYGOTOWAWCZE</t>
  </si>
  <si>
    <t>PODBUDOWY</t>
  </si>
  <si>
    <t>KORYTOWANIE</t>
  </si>
  <si>
    <t>2.1</t>
  </si>
  <si>
    <t>001 0201 05</t>
  </si>
  <si>
    <t xml:space="preserve">Mechaniczne wykonanie koryta koparką w gruncie kat III z odwozem urobku na odl. do 1km na zjazdach .Głębokość koryta 15 cm </t>
  </si>
  <si>
    <t>Razem dział: KORYTOWANIE</t>
  </si>
  <si>
    <t>PROFILOWANIE I ZAGĘSZCZENIE PODŁOŻA</t>
  </si>
  <si>
    <t>2.2</t>
  </si>
  <si>
    <t>231 0103 04</t>
  </si>
  <si>
    <t>Mechaniczne profilowanie i zagęszczenie podłoża pod warstwy konstrukcyjne nawierzchni w gruncie kat, I-IV (CHODNIKI)</t>
  </si>
  <si>
    <t>2.3</t>
  </si>
  <si>
    <t>Mechaniczne profilowanie i zagęszczenie podłoża pod warstwy konstrukcyjne nawierzchni w gruncie kat, I-IV (ZJAZDY)</t>
  </si>
  <si>
    <t>Razem dział: PROFILOWANIE I ZAGĘSZCZENIE PODŁOŻA</t>
  </si>
  <si>
    <t>PODBUDOWA Z CHUDEGO BETONU GR  15 cm</t>
  </si>
  <si>
    <t>2.4</t>
  </si>
  <si>
    <t>23 10109 01 231 0109 02</t>
  </si>
  <si>
    <t>Wykonanie podbudowy na zjazdach z chudego betonu gr. 15 cm</t>
  </si>
  <si>
    <t>Razem dział: PODBUDOWA Z CHUDEGO BETONU</t>
  </si>
  <si>
    <t>Razem dział: PODBUDOWY</t>
  </si>
  <si>
    <t>NAWIERZCHNIE</t>
  </si>
  <si>
    <t>NAWIERZCHNIA Z BRUKOWEJ KOSTKI BETONOWEJ</t>
  </si>
  <si>
    <t>3.1</t>
  </si>
  <si>
    <t>006 0502 01</t>
  </si>
  <si>
    <t>Chodniki z kostki brukowej betonowej grubości 6 cm SZARA na podsypce cementowo-piaskowej z wypełnieniem spoin piaskiem (CHODNIKI)</t>
  </si>
  <si>
    <t>3.2</t>
  </si>
  <si>
    <t>006 0502 03</t>
  </si>
  <si>
    <t>Chodniki z kostki brukowej betonowej grubości 8 cm  na podsypce cementowo-piaskowej z wypełnieniem spoin piaskiem (ZJAZDY)</t>
  </si>
  <si>
    <t>Razem dział: NAWIERZCHNIA Z BRUKOWEJ KOSTKI BETONOWEJ</t>
  </si>
  <si>
    <t>Razem dział: NAWIERZCHNIE</t>
  </si>
  <si>
    <t>ELEMENTY ULIC</t>
  </si>
  <si>
    <t>KRAWĘŻNIKI BETONOWE</t>
  </si>
  <si>
    <t>4.1</t>
  </si>
  <si>
    <t>006 0403 03 02</t>
  </si>
  <si>
    <t>Krawężniki betonowe wystające o wymiarach 15x30 cm na podsypce cementowo-piaskowej</t>
  </si>
  <si>
    <t>4.2</t>
  </si>
  <si>
    <t>Krawężniki betonowe wystające o wymiarach 15x22 cm NAJAZDOWE na podsypce cementowo-piaskowej</t>
  </si>
  <si>
    <t>Razem dział: KRAWĘŻNIKI BETONOWE</t>
  </si>
  <si>
    <t>OBRZEŻA CHODNIKOWE BETONOWE</t>
  </si>
  <si>
    <t>4.3</t>
  </si>
  <si>
    <t>006 0404 03</t>
  </si>
  <si>
    <t>Obrzeża betonowe o wymiarach 30x8 cm na podsypce cementowo-piaskowej z wypełnieniem spoin zaprawą cementową (ZJAZDY)</t>
  </si>
  <si>
    <t>.4.4</t>
  </si>
  <si>
    <t>Obrzeża betonowe o wymiarach 30x8 cm na podsypce cementowo-piaskowej z wypełnieniem spoin zaprawą cementową</t>
  </si>
  <si>
    <t>Razem dział: RAZEM OBRZEŻA BETONOWE</t>
  </si>
  <si>
    <t>ŚCIEK Z KOSTKI BETONOWEJ GR 8 cm</t>
  </si>
  <si>
    <t>4.5</t>
  </si>
  <si>
    <t>231 0402 03</t>
  </si>
  <si>
    <t>Ława betonowa pod ściek</t>
  </si>
  <si>
    <t>4.6</t>
  </si>
  <si>
    <t>231 0607 01</t>
  </si>
  <si>
    <t>Ściek z kostki betonowej gr 8cm</t>
  </si>
  <si>
    <t>Razem dział: ŚCIEK Z KOSTKI BETONOWEJ GR 8 cm</t>
  </si>
  <si>
    <t>REGULACJA STUDNI I ZAWORÓW</t>
  </si>
  <si>
    <t>4.7</t>
  </si>
  <si>
    <t>231 1406 05</t>
  </si>
  <si>
    <t>Regulacja pionowa studni telekomunikacyjnych</t>
  </si>
  <si>
    <t>szt</t>
  </si>
  <si>
    <t>4.8</t>
  </si>
  <si>
    <t>231 1406 04</t>
  </si>
  <si>
    <t>Regulacja pionowa zaworów wodociągowych</t>
  </si>
  <si>
    <t>Razem dział: REGULACJA STUDNI I ZAWORÓW</t>
  </si>
  <si>
    <t>Razem dział: ELEMENTY ULIC</t>
  </si>
  <si>
    <t>Wartość kosztorysowa robót bez podatku VAT</t>
  </si>
  <si>
    <t>Podatek VAT</t>
  </si>
  <si>
    <t>Ogółem wartość kosztorysowa robót</t>
  </si>
  <si>
    <t xml:space="preserve">Słownie: </t>
  </si>
  <si>
    <t>Stawka roboczogodziny [ brutto zł]: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</si>
</sst>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\ &quot;zł&quot;"/>
    <numFmt numFmtId="166" formatCode="#,##0.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2" fontId="39" fillId="0" borderId="11" xfId="0" applyNumberFormat="1" applyFont="1" applyBorder="1" applyAlignment="1">
      <alignment horizontal="center" vertical="top" wrapText="1"/>
    </xf>
    <xf numFmtId="164" fontId="39" fillId="0" borderId="11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righ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2" fontId="40" fillId="0" borderId="11" xfId="0" applyNumberFormat="1" applyFont="1" applyBorder="1" applyAlignment="1">
      <alignment horizontal="right" vertical="top" wrapText="1"/>
    </xf>
    <xf numFmtId="164" fontId="40" fillId="0" borderId="11" xfId="0" applyNumberFormat="1" applyFont="1" applyBorder="1" applyAlignment="1">
      <alignment horizontal="right" vertical="top" wrapText="1"/>
    </xf>
    <xf numFmtId="164" fontId="39" fillId="0" borderId="11" xfId="0" applyNumberFormat="1" applyFont="1" applyBorder="1" applyAlignment="1">
      <alignment horizontal="right" vertical="top" wrapText="1"/>
    </xf>
    <xf numFmtId="0" fontId="39" fillId="0" borderId="15" xfId="0" applyFont="1" applyBorder="1" applyAlignment="1">
      <alignment horizontal="right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right" vertical="top" wrapText="1"/>
    </xf>
    <xf numFmtId="0" fontId="40" fillId="0" borderId="19" xfId="0" applyFont="1" applyBorder="1" applyAlignment="1">
      <alignment horizontal="left" vertical="top" wrapText="1"/>
    </xf>
    <xf numFmtId="2" fontId="40" fillId="0" borderId="19" xfId="0" applyNumberFormat="1" applyFont="1" applyBorder="1" applyAlignment="1">
      <alignment horizontal="right" vertical="top" wrapText="1"/>
    </xf>
    <xf numFmtId="164" fontId="40" fillId="0" borderId="19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 horizontal="left"/>
    </xf>
    <xf numFmtId="0" fontId="41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osztorys%20Inwestorski\Droga%201846P%20Granica%20Powiatu%20Po&#322;ajew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 Robót"/>
      <sheetName val="Kosztorys inwestorski"/>
      <sheetName val="Kosztorys ofertowy"/>
      <sheetName val="TABELA ELEMENTÓW 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40">
      <selection activeCell="C66" sqref="C66"/>
    </sheetView>
  </sheetViews>
  <sheetFormatPr defaultColWidth="9.140625" defaultRowHeight="15"/>
  <cols>
    <col min="3" max="3" width="34.8515625" style="0" customWidth="1"/>
    <col min="7" max="7" width="10.28125" style="0" bestFit="1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5" t="s">
        <v>7</v>
      </c>
    </row>
    <row r="4" spans="1:7" ht="15">
      <c r="A4" s="6">
        <v>1</v>
      </c>
      <c r="B4" s="7"/>
      <c r="C4" s="8" t="s">
        <v>8</v>
      </c>
      <c r="D4" s="9"/>
      <c r="E4" s="9"/>
      <c r="F4" s="9"/>
      <c r="G4" s="10"/>
    </row>
    <row r="5" spans="1:7" ht="15">
      <c r="A5" s="6"/>
      <c r="B5" s="7"/>
      <c r="C5" s="8" t="s">
        <v>9</v>
      </c>
      <c r="D5" s="9"/>
      <c r="E5" s="9"/>
      <c r="F5" s="9"/>
      <c r="G5" s="10"/>
    </row>
    <row r="6" spans="1:7" ht="28.5" customHeight="1">
      <c r="A6" s="11" t="s">
        <v>10</v>
      </c>
      <c r="B6" s="12" t="s">
        <v>11</v>
      </c>
      <c r="C6" s="12" t="s">
        <v>12</v>
      </c>
      <c r="D6" s="12" t="s">
        <v>13</v>
      </c>
      <c r="E6" s="13">
        <v>0.22</v>
      </c>
      <c r="F6" s="14"/>
      <c r="G6" s="14">
        <f>E6*F6</f>
        <v>0</v>
      </c>
    </row>
    <row r="7" spans="1:7" ht="15">
      <c r="A7" s="8" t="s">
        <v>14</v>
      </c>
      <c r="B7" s="9"/>
      <c r="C7" s="9"/>
      <c r="D7" s="9"/>
      <c r="E7" s="9"/>
      <c r="F7" s="10"/>
      <c r="G7" s="15">
        <f>G6</f>
        <v>0</v>
      </c>
    </row>
    <row r="8" spans="1:7" ht="15">
      <c r="A8" s="6"/>
      <c r="B8" s="7"/>
      <c r="C8" s="8" t="s">
        <v>15</v>
      </c>
      <c r="D8" s="9"/>
      <c r="E8" s="9"/>
      <c r="F8" s="9"/>
      <c r="G8" s="10"/>
    </row>
    <row r="9" spans="1:7" ht="34.5" customHeight="1">
      <c r="A9" s="11" t="s">
        <v>16</v>
      </c>
      <c r="B9" s="12" t="s">
        <v>17</v>
      </c>
      <c r="C9" s="12" t="s">
        <v>18</v>
      </c>
      <c r="D9" s="12" t="s">
        <v>19</v>
      </c>
      <c r="E9" s="13">
        <v>251</v>
      </c>
      <c r="F9" s="14"/>
      <c r="G9" s="14">
        <f>E9*F9</f>
        <v>0</v>
      </c>
    </row>
    <row r="10" spans="1:7" ht="49.5" customHeight="1">
      <c r="A10" s="11" t="s">
        <v>20</v>
      </c>
      <c r="B10" s="12" t="s">
        <v>21</v>
      </c>
      <c r="C10" s="12" t="s">
        <v>22</v>
      </c>
      <c r="D10" s="12" t="s">
        <v>19</v>
      </c>
      <c r="E10" s="13">
        <v>251</v>
      </c>
      <c r="F10" s="14"/>
      <c r="G10" s="14">
        <f aca="true" t="shared" si="0" ref="G10:G21">E10*F10</f>
        <v>0</v>
      </c>
    </row>
    <row r="11" spans="1:7" ht="27" customHeight="1">
      <c r="A11" s="11" t="s">
        <v>23</v>
      </c>
      <c r="B11" s="12" t="s">
        <v>24</v>
      </c>
      <c r="C11" s="12" t="s">
        <v>25</v>
      </c>
      <c r="D11" s="12" t="s">
        <v>19</v>
      </c>
      <c r="E11" s="13">
        <v>81</v>
      </c>
      <c r="F11" s="14"/>
      <c r="G11" s="14">
        <f t="shared" si="0"/>
        <v>0</v>
      </c>
    </row>
    <row r="12" spans="1:7" ht="25.5" customHeight="1">
      <c r="A12" s="11" t="s">
        <v>26</v>
      </c>
      <c r="B12" s="12" t="s">
        <v>27</v>
      </c>
      <c r="C12" s="12" t="s">
        <v>28</v>
      </c>
      <c r="D12" s="12" t="s">
        <v>29</v>
      </c>
      <c r="E12" s="13">
        <v>16.2</v>
      </c>
      <c r="F12" s="14"/>
      <c r="G12" s="14">
        <f t="shared" si="0"/>
        <v>0</v>
      </c>
    </row>
    <row r="13" spans="1:7" ht="24.75" customHeight="1">
      <c r="A13" s="11" t="s">
        <v>30</v>
      </c>
      <c r="B13" s="12" t="s">
        <v>31</v>
      </c>
      <c r="C13" s="12" t="s">
        <v>32</v>
      </c>
      <c r="D13" s="12" t="s">
        <v>29</v>
      </c>
      <c r="E13" s="13">
        <v>79.6</v>
      </c>
      <c r="F13" s="14"/>
      <c r="G13" s="14">
        <f t="shared" si="0"/>
        <v>0</v>
      </c>
    </row>
    <row r="14" spans="1:7" ht="24.75" customHeight="1">
      <c r="A14" s="11" t="s">
        <v>33</v>
      </c>
      <c r="B14" s="12" t="s">
        <v>34</v>
      </c>
      <c r="C14" s="12" t="s">
        <v>35</v>
      </c>
      <c r="D14" s="12" t="s">
        <v>29</v>
      </c>
      <c r="E14" s="13">
        <v>50.2</v>
      </c>
      <c r="F14" s="14"/>
      <c r="G14" s="14">
        <f t="shared" si="0"/>
        <v>0</v>
      </c>
    </row>
    <row r="15" spans="1:7" ht="27" customHeight="1">
      <c r="A15" s="11" t="s">
        <v>36</v>
      </c>
      <c r="B15" s="12" t="s">
        <v>34</v>
      </c>
      <c r="C15" s="12" t="s">
        <v>37</v>
      </c>
      <c r="D15" s="12" t="s">
        <v>29</v>
      </c>
      <c r="E15" s="13">
        <v>50.2</v>
      </c>
      <c r="F15" s="14"/>
      <c r="G15" s="14">
        <f t="shared" si="0"/>
        <v>0</v>
      </c>
    </row>
    <row r="16" spans="1:7" ht="12.75" customHeight="1">
      <c r="A16" s="11" t="s">
        <v>38</v>
      </c>
      <c r="B16" s="12" t="s">
        <v>39</v>
      </c>
      <c r="C16" s="12" t="s">
        <v>40</v>
      </c>
      <c r="D16" s="12" t="s">
        <v>19</v>
      </c>
      <c r="E16" s="13">
        <v>316</v>
      </c>
      <c r="F16" s="14"/>
      <c r="G16" s="14">
        <f t="shared" si="0"/>
        <v>0</v>
      </c>
    </row>
    <row r="17" spans="1:7" ht="13.5" customHeight="1">
      <c r="A17" s="11" t="s">
        <v>41</v>
      </c>
      <c r="B17" s="12" t="s">
        <v>42</v>
      </c>
      <c r="C17" s="12" t="s">
        <v>43</v>
      </c>
      <c r="D17" s="12" t="s">
        <v>19</v>
      </c>
      <c r="E17" s="13">
        <v>332</v>
      </c>
      <c r="F17" s="14"/>
      <c r="G17" s="14">
        <f t="shared" si="0"/>
        <v>0</v>
      </c>
    </row>
    <row r="18" spans="1:7" ht="14.25" customHeight="1">
      <c r="A18" s="11" t="s">
        <v>44</v>
      </c>
      <c r="B18" s="12" t="s">
        <v>45</v>
      </c>
      <c r="C18" s="12" t="s">
        <v>46</v>
      </c>
      <c r="D18" s="12" t="s">
        <v>29</v>
      </c>
      <c r="E18" s="13">
        <v>371.9</v>
      </c>
      <c r="F18" s="14"/>
      <c r="G18" s="14">
        <f t="shared" si="0"/>
        <v>0</v>
      </c>
    </row>
    <row r="19" spans="1:7" ht="24.75" customHeight="1">
      <c r="A19" s="11" t="s">
        <v>47</v>
      </c>
      <c r="B19" s="12" t="s">
        <v>48</v>
      </c>
      <c r="C19" s="12" t="s">
        <v>49</v>
      </c>
      <c r="D19" s="12" t="s">
        <v>29</v>
      </c>
      <c r="E19" s="13">
        <v>227.8</v>
      </c>
      <c r="F19" s="14"/>
      <c r="G19" s="14">
        <f t="shared" si="0"/>
        <v>0</v>
      </c>
    </row>
    <row r="20" spans="1:7" ht="28.5" customHeight="1">
      <c r="A20" s="11" t="s">
        <v>50</v>
      </c>
      <c r="B20" s="12" t="s">
        <v>51</v>
      </c>
      <c r="C20" s="12" t="s">
        <v>52</v>
      </c>
      <c r="D20" s="12" t="s">
        <v>53</v>
      </c>
      <c r="E20" s="13">
        <v>89.1</v>
      </c>
      <c r="F20" s="14"/>
      <c r="G20" s="14">
        <f t="shared" si="0"/>
        <v>0</v>
      </c>
    </row>
    <row r="21" spans="1:7" ht="45.75" customHeight="1">
      <c r="A21" s="11" t="s">
        <v>54</v>
      </c>
      <c r="B21" s="12" t="s">
        <v>55</v>
      </c>
      <c r="C21" s="12" t="s">
        <v>56</v>
      </c>
      <c r="D21" s="12" t="s">
        <v>53</v>
      </c>
      <c r="E21" s="13">
        <v>89.1</v>
      </c>
      <c r="F21" s="14"/>
      <c r="G21" s="14">
        <f t="shared" si="0"/>
        <v>0</v>
      </c>
    </row>
    <row r="22" spans="1:7" ht="15">
      <c r="A22" s="8" t="s">
        <v>57</v>
      </c>
      <c r="B22" s="9"/>
      <c r="C22" s="9"/>
      <c r="D22" s="9"/>
      <c r="E22" s="9"/>
      <c r="F22" s="10"/>
      <c r="G22" s="15">
        <f>SUM(G9:G21)</f>
        <v>0</v>
      </c>
    </row>
    <row r="23" spans="1:7" ht="15">
      <c r="A23" s="8" t="s">
        <v>58</v>
      </c>
      <c r="B23" s="9"/>
      <c r="C23" s="9"/>
      <c r="D23" s="9"/>
      <c r="E23" s="9"/>
      <c r="F23" s="10"/>
      <c r="G23" s="15">
        <f>G22+G7</f>
        <v>0</v>
      </c>
    </row>
    <row r="24" spans="1:7" ht="15">
      <c r="A24" s="6">
        <v>2</v>
      </c>
      <c r="B24" s="7"/>
      <c r="C24" s="8" t="s">
        <v>59</v>
      </c>
      <c r="D24" s="9"/>
      <c r="E24" s="9"/>
      <c r="F24" s="9"/>
      <c r="G24" s="10"/>
    </row>
    <row r="25" spans="1:7" ht="15">
      <c r="A25" s="6"/>
      <c r="B25" s="7"/>
      <c r="C25" s="8" t="s">
        <v>60</v>
      </c>
      <c r="D25" s="9"/>
      <c r="E25" s="9"/>
      <c r="F25" s="9"/>
      <c r="G25" s="10"/>
    </row>
    <row r="26" spans="1:7" ht="36" customHeight="1">
      <c r="A26" s="11" t="s">
        <v>61</v>
      </c>
      <c r="B26" s="12" t="s">
        <v>62</v>
      </c>
      <c r="C26" s="12" t="s">
        <v>63</v>
      </c>
      <c r="D26" s="12" t="s">
        <v>53</v>
      </c>
      <c r="E26" s="13">
        <v>34.2</v>
      </c>
      <c r="F26" s="14"/>
      <c r="G26" s="14">
        <f>E26*F26</f>
        <v>0</v>
      </c>
    </row>
    <row r="27" spans="1:7" ht="15">
      <c r="A27" s="8" t="s">
        <v>64</v>
      </c>
      <c r="B27" s="9"/>
      <c r="C27" s="9"/>
      <c r="D27" s="9"/>
      <c r="E27" s="9"/>
      <c r="F27" s="10"/>
      <c r="G27" s="15">
        <f>G26</f>
        <v>0</v>
      </c>
    </row>
    <row r="28" spans="1:7" ht="15">
      <c r="A28" s="6"/>
      <c r="B28" s="7"/>
      <c r="C28" s="8" t="s">
        <v>65</v>
      </c>
      <c r="D28" s="9"/>
      <c r="E28" s="9"/>
      <c r="F28" s="9"/>
      <c r="G28" s="10"/>
    </row>
    <row r="29" spans="1:7" ht="35.25" customHeight="1">
      <c r="A29" s="11" t="s">
        <v>66</v>
      </c>
      <c r="B29" s="12" t="s">
        <v>67</v>
      </c>
      <c r="C29" s="12" t="s">
        <v>68</v>
      </c>
      <c r="D29" s="12" t="s">
        <v>29</v>
      </c>
      <c r="E29" s="13">
        <v>378.9</v>
      </c>
      <c r="F29" s="14"/>
      <c r="G29" s="14">
        <f>E29*F29</f>
        <v>0</v>
      </c>
    </row>
    <row r="30" spans="1:7" ht="33.75" customHeight="1">
      <c r="A30" s="11" t="s">
        <v>69</v>
      </c>
      <c r="B30" s="12" t="s">
        <v>67</v>
      </c>
      <c r="C30" s="12" t="s">
        <v>70</v>
      </c>
      <c r="D30" s="12" t="s">
        <v>29</v>
      </c>
      <c r="E30" s="13">
        <v>227.8</v>
      </c>
      <c r="F30" s="14"/>
      <c r="G30" s="14">
        <f>E30*F30</f>
        <v>0</v>
      </c>
    </row>
    <row r="31" spans="1:7" ht="15">
      <c r="A31" s="8" t="s">
        <v>71</v>
      </c>
      <c r="B31" s="9"/>
      <c r="C31" s="9"/>
      <c r="D31" s="9"/>
      <c r="E31" s="9"/>
      <c r="F31" s="10"/>
      <c r="G31" s="15">
        <f>SUM(G29:G30)</f>
        <v>0</v>
      </c>
    </row>
    <row r="32" spans="1:7" ht="15">
      <c r="A32" s="6"/>
      <c r="B32" s="7"/>
      <c r="C32" s="8" t="s">
        <v>72</v>
      </c>
      <c r="D32" s="9"/>
      <c r="E32" s="9"/>
      <c r="F32" s="9"/>
      <c r="G32" s="10"/>
    </row>
    <row r="33" spans="1:7" ht="33.75" customHeight="1">
      <c r="A33" s="11" t="s">
        <v>73</v>
      </c>
      <c r="B33" s="12" t="s">
        <v>74</v>
      </c>
      <c r="C33" s="12" t="s">
        <v>75</v>
      </c>
      <c r="D33" s="12" t="s">
        <v>29</v>
      </c>
      <c r="E33" s="13">
        <v>227.8</v>
      </c>
      <c r="F33" s="14"/>
      <c r="G33" s="14">
        <f>E33*F33</f>
        <v>0</v>
      </c>
    </row>
    <row r="34" spans="1:7" ht="15">
      <c r="A34" s="8" t="s">
        <v>76</v>
      </c>
      <c r="B34" s="9"/>
      <c r="C34" s="9"/>
      <c r="D34" s="9"/>
      <c r="E34" s="9"/>
      <c r="F34" s="10"/>
      <c r="G34" s="15">
        <f>G33</f>
        <v>0</v>
      </c>
    </row>
    <row r="35" spans="1:7" ht="15">
      <c r="A35" s="8" t="s">
        <v>77</v>
      </c>
      <c r="B35" s="9"/>
      <c r="C35" s="9"/>
      <c r="D35" s="9"/>
      <c r="E35" s="9"/>
      <c r="F35" s="10"/>
      <c r="G35" s="15">
        <f>G34+G31+G27</f>
        <v>0</v>
      </c>
    </row>
    <row r="36" spans="1:7" ht="15">
      <c r="A36" s="6">
        <v>3</v>
      </c>
      <c r="B36" s="7"/>
      <c r="C36" s="8" t="s">
        <v>78</v>
      </c>
      <c r="D36" s="9"/>
      <c r="E36" s="9"/>
      <c r="F36" s="9"/>
      <c r="G36" s="10"/>
    </row>
    <row r="37" spans="1:7" ht="15">
      <c r="A37" s="16"/>
      <c r="B37" s="17"/>
      <c r="C37" s="18" t="s">
        <v>79</v>
      </c>
      <c r="D37" s="19"/>
      <c r="E37" s="19"/>
      <c r="F37" s="19"/>
      <c r="G37" s="20"/>
    </row>
    <row r="38" spans="1:7" ht="36.75" customHeight="1">
      <c r="A38" s="21" t="s">
        <v>80</v>
      </c>
      <c r="B38" s="22" t="s">
        <v>81</v>
      </c>
      <c r="C38" s="22" t="s">
        <v>82</v>
      </c>
      <c r="D38" s="22" t="s">
        <v>29</v>
      </c>
      <c r="E38" s="23">
        <v>378.9</v>
      </c>
      <c r="F38" s="24"/>
      <c r="G38" s="24">
        <f>E38*F38</f>
        <v>0</v>
      </c>
    </row>
    <row r="39" spans="1:7" ht="36" customHeight="1">
      <c r="A39" s="11" t="s">
        <v>83</v>
      </c>
      <c r="B39" s="12" t="s">
        <v>84</v>
      </c>
      <c r="C39" s="12" t="s">
        <v>85</v>
      </c>
      <c r="D39" s="12" t="s">
        <v>29</v>
      </c>
      <c r="E39" s="13">
        <v>227.8</v>
      </c>
      <c r="F39" s="14"/>
      <c r="G39" s="24">
        <f>E39*F39</f>
        <v>0</v>
      </c>
    </row>
    <row r="40" spans="1:7" ht="15">
      <c r="A40" s="8" t="s">
        <v>86</v>
      </c>
      <c r="B40" s="9"/>
      <c r="C40" s="9"/>
      <c r="D40" s="9"/>
      <c r="E40" s="9"/>
      <c r="F40" s="10"/>
      <c r="G40" s="15">
        <f>SUM(G38:G39)</f>
        <v>0</v>
      </c>
    </row>
    <row r="41" spans="1:7" ht="15">
      <c r="A41" s="8" t="s">
        <v>87</v>
      </c>
      <c r="B41" s="9"/>
      <c r="C41" s="9"/>
      <c r="D41" s="9"/>
      <c r="E41" s="9"/>
      <c r="F41" s="10"/>
      <c r="G41" s="15">
        <f>G40</f>
        <v>0</v>
      </c>
    </row>
    <row r="42" spans="1:7" ht="15">
      <c r="A42" s="6">
        <v>4</v>
      </c>
      <c r="B42" s="7"/>
      <c r="C42" s="8" t="s">
        <v>88</v>
      </c>
      <c r="D42" s="9"/>
      <c r="E42" s="9"/>
      <c r="F42" s="9"/>
      <c r="G42" s="10"/>
    </row>
    <row r="43" spans="1:7" ht="15">
      <c r="A43" s="6"/>
      <c r="B43" s="7"/>
      <c r="C43" s="8" t="s">
        <v>89</v>
      </c>
      <c r="D43" s="9"/>
      <c r="E43" s="9"/>
      <c r="F43" s="9"/>
      <c r="G43" s="10"/>
    </row>
    <row r="44" spans="1:7" ht="33" customHeight="1">
      <c r="A44" s="11" t="s">
        <v>90</v>
      </c>
      <c r="B44" s="12" t="s">
        <v>91</v>
      </c>
      <c r="C44" s="12" t="s">
        <v>92</v>
      </c>
      <c r="D44" s="12" t="s">
        <v>19</v>
      </c>
      <c r="E44" s="13">
        <v>262</v>
      </c>
      <c r="F44" s="14"/>
      <c r="G44" s="14">
        <f>E44*F44</f>
        <v>0</v>
      </c>
    </row>
    <row r="45" spans="1:7" ht="36" customHeight="1">
      <c r="A45" s="11" t="s">
        <v>93</v>
      </c>
      <c r="B45" s="12" t="s">
        <v>91</v>
      </c>
      <c r="C45" s="12" t="s">
        <v>94</v>
      </c>
      <c r="D45" s="12" t="s">
        <v>19</v>
      </c>
      <c r="E45" s="13">
        <v>70</v>
      </c>
      <c r="F45" s="14"/>
      <c r="G45" s="14">
        <f>E45*F45</f>
        <v>0</v>
      </c>
    </row>
    <row r="46" spans="1:7" ht="15">
      <c r="A46" s="8" t="s">
        <v>95</v>
      </c>
      <c r="B46" s="9"/>
      <c r="C46" s="9"/>
      <c r="D46" s="9"/>
      <c r="E46" s="9"/>
      <c r="F46" s="10"/>
      <c r="G46" s="15">
        <f>SUM(G44+G45)</f>
        <v>0</v>
      </c>
    </row>
    <row r="47" spans="1:7" ht="15">
      <c r="A47" s="6"/>
      <c r="B47" s="7"/>
      <c r="C47" s="8" t="s">
        <v>96</v>
      </c>
      <c r="D47" s="9"/>
      <c r="E47" s="9"/>
      <c r="F47" s="9"/>
      <c r="G47" s="10"/>
    </row>
    <row r="48" spans="1:7" ht="37.5" customHeight="1">
      <c r="A48" s="11" t="s">
        <v>97</v>
      </c>
      <c r="B48" s="12" t="s">
        <v>98</v>
      </c>
      <c r="C48" s="12" t="s">
        <v>99</v>
      </c>
      <c r="D48" s="12" t="s">
        <v>19</v>
      </c>
      <c r="E48" s="13">
        <v>55</v>
      </c>
      <c r="F48" s="14"/>
      <c r="G48" s="14">
        <f>E48*F48</f>
        <v>0</v>
      </c>
    </row>
    <row r="49" spans="1:7" ht="36.75" customHeight="1">
      <c r="A49" s="11" t="s">
        <v>100</v>
      </c>
      <c r="B49" s="12" t="s">
        <v>98</v>
      </c>
      <c r="C49" s="12" t="s">
        <v>101</v>
      </c>
      <c r="D49" s="12" t="s">
        <v>19</v>
      </c>
      <c r="E49" s="13">
        <v>277</v>
      </c>
      <c r="F49" s="14"/>
      <c r="G49" s="14">
        <f>E49*F49</f>
        <v>0</v>
      </c>
    </row>
    <row r="50" spans="1:7" ht="15">
      <c r="A50" s="8" t="s">
        <v>102</v>
      </c>
      <c r="B50" s="9"/>
      <c r="C50" s="9"/>
      <c r="D50" s="9"/>
      <c r="E50" s="9"/>
      <c r="F50" s="10"/>
      <c r="G50" s="15">
        <f>G48+G49</f>
        <v>0</v>
      </c>
    </row>
    <row r="51" spans="1:7" ht="15">
      <c r="A51" s="6"/>
      <c r="B51" s="7"/>
      <c r="C51" s="8" t="s">
        <v>103</v>
      </c>
      <c r="D51" s="9"/>
      <c r="E51" s="9"/>
      <c r="F51" s="9"/>
      <c r="G51" s="10"/>
    </row>
    <row r="52" spans="1:7" ht="24" customHeight="1">
      <c r="A52" s="11" t="s">
        <v>104</v>
      </c>
      <c r="B52" s="12" t="s">
        <v>105</v>
      </c>
      <c r="C52" s="12" t="s">
        <v>106</v>
      </c>
      <c r="D52" s="12" t="s">
        <v>53</v>
      </c>
      <c r="E52" s="13">
        <v>6.64</v>
      </c>
      <c r="F52" s="14"/>
      <c r="G52" s="14">
        <f>E52*F52</f>
        <v>0</v>
      </c>
    </row>
    <row r="53" spans="1:7" ht="15.75" customHeight="1">
      <c r="A53" s="11" t="s">
        <v>107</v>
      </c>
      <c r="B53" s="12" t="s">
        <v>108</v>
      </c>
      <c r="C53" s="12" t="s">
        <v>109</v>
      </c>
      <c r="D53" s="12" t="s">
        <v>19</v>
      </c>
      <c r="E53" s="13">
        <v>332</v>
      </c>
      <c r="F53" s="14"/>
      <c r="G53" s="14">
        <f>E53*F53</f>
        <v>0</v>
      </c>
    </row>
    <row r="54" spans="1:7" ht="15">
      <c r="A54" s="8" t="s">
        <v>110</v>
      </c>
      <c r="B54" s="9"/>
      <c r="C54" s="9"/>
      <c r="D54" s="9"/>
      <c r="E54" s="9"/>
      <c r="F54" s="10"/>
      <c r="G54" s="15">
        <f>SUM(G52+G53)</f>
        <v>0</v>
      </c>
    </row>
    <row r="55" spans="1:7" ht="15">
      <c r="A55" s="6"/>
      <c r="B55" s="7"/>
      <c r="C55" s="8" t="s">
        <v>111</v>
      </c>
      <c r="D55" s="9"/>
      <c r="E55" s="9"/>
      <c r="F55" s="9"/>
      <c r="G55" s="10"/>
    </row>
    <row r="56" spans="1:7" ht="27.75" customHeight="1">
      <c r="A56" s="11" t="s">
        <v>112</v>
      </c>
      <c r="B56" s="12" t="s">
        <v>113</v>
      </c>
      <c r="C56" s="12" t="s">
        <v>114</v>
      </c>
      <c r="D56" s="12" t="s">
        <v>115</v>
      </c>
      <c r="E56" s="13">
        <v>3</v>
      </c>
      <c r="F56" s="14"/>
      <c r="G56" s="14">
        <f>E56*F56</f>
        <v>0</v>
      </c>
    </row>
    <row r="57" spans="1:7" ht="26.25" customHeight="1">
      <c r="A57" s="11" t="s">
        <v>116</v>
      </c>
      <c r="B57" s="12" t="s">
        <v>117</v>
      </c>
      <c r="C57" s="12" t="s">
        <v>118</v>
      </c>
      <c r="D57" s="12" t="s">
        <v>115</v>
      </c>
      <c r="E57" s="13">
        <v>4</v>
      </c>
      <c r="F57" s="14"/>
      <c r="G57" s="14">
        <f>E57*F57</f>
        <v>0</v>
      </c>
    </row>
    <row r="58" spans="1:7" ht="15">
      <c r="A58" s="8" t="s">
        <v>119</v>
      </c>
      <c r="B58" s="9"/>
      <c r="C58" s="9"/>
      <c r="D58" s="9"/>
      <c r="E58" s="9"/>
      <c r="F58" s="10"/>
      <c r="G58" s="15">
        <f>SUM(G56+G57)</f>
        <v>0</v>
      </c>
    </row>
    <row r="59" spans="1:7" ht="15">
      <c r="A59" s="8" t="s">
        <v>120</v>
      </c>
      <c r="B59" s="9"/>
      <c r="C59" s="9"/>
      <c r="D59" s="9"/>
      <c r="E59" s="9"/>
      <c r="F59" s="10"/>
      <c r="G59" s="15">
        <f>SUM(G46+G54+G58+G50)</f>
        <v>0</v>
      </c>
    </row>
    <row r="60" spans="1:7" ht="15">
      <c r="A60" s="8" t="s">
        <v>121</v>
      </c>
      <c r="B60" s="9"/>
      <c r="C60" s="9"/>
      <c r="D60" s="9"/>
      <c r="E60" s="9"/>
      <c r="F60" s="10"/>
      <c r="G60" s="15">
        <f>SUM(G59+G41+G35+G23)</f>
        <v>0</v>
      </c>
    </row>
    <row r="61" spans="1:7" ht="15">
      <c r="A61" s="8" t="s">
        <v>122</v>
      </c>
      <c r="B61" s="9"/>
      <c r="C61" s="9"/>
      <c r="D61" s="9"/>
      <c r="E61" s="9"/>
      <c r="F61" s="10"/>
      <c r="G61" s="15">
        <f>G60*23%</f>
        <v>0</v>
      </c>
    </row>
    <row r="62" spans="1:7" ht="15">
      <c r="A62" s="8" t="s">
        <v>123</v>
      </c>
      <c r="B62" s="9"/>
      <c r="C62" s="9"/>
      <c r="D62" s="9"/>
      <c r="E62" s="9"/>
      <c r="F62" s="10"/>
      <c r="G62" s="15">
        <f>G60+G61</f>
        <v>0</v>
      </c>
    </row>
    <row r="63" spans="2:7" ht="15">
      <c r="B63" s="28" t="s">
        <v>124</v>
      </c>
      <c r="E63" s="25"/>
      <c r="F63" s="26"/>
      <c r="G63" s="26"/>
    </row>
    <row r="64" spans="1:7" ht="15">
      <c r="A64" s="27"/>
      <c r="B64" s="28" t="s">
        <v>125</v>
      </c>
      <c r="E64" s="25"/>
      <c r="F64" s="26"/>
      <c r="G64" s="26"/>
    </row>
  </sheetData>
  <sheetProtection/>
  <mergeCells count="32">
    <mergeCell ref="A61:F61"/>
    <mergeCell ref="A62:F62"/>
    <mergeCell ref="C51:G51"/>
    <mergeCell ref="A54:F54"/>
    <mergeCell ref="C55:G55"/>
    <mergeCell ref="A58:F58"/>
    <mergeCell ref="A59:F59"/>
    <mergeCell ref="A60:F60"/>
    <mergeCell ref="A41:F41"/>
    <mergeCell ref="C42:G42"/>
    <mergeCell ref="C43:G43"/>
    <mergeCell ref="A46:F46"/>
    <mergeCell ref="C47:G47"/>
    <mergeCell ref="A50:F50"/>
    <mergeCell ref="C32:G32"/>
    <mergeCell ref="A34:F34"/>
    <mergeCell ref="A35:F35"/>
    <mergeCell ref="C36:G36"/>
    <mergeCell ref="C37:G37"/>
    <mergeCell ref="A40:F40"/>
    <mergeCell ref="A23:F23"/>
    <mergeCell ref="C24:G24"/>
    <mergeCell ref="C25:G25"/>
    <mergeCell ref="A27:F27"/>
    <mergeCell ref="C28:G28"/>
    <mergeCell ref="A31:F31"/>
    <mergeCell ref="A1:G2"/>
    <mergeCell ref="C4:G4"/>
    <mergeCell ref="C5:G5"/>
    <mergeCell ref="A7:F7"/>
    <mergeCell ref="C8:G8"/>
    <mergeCell ref="A22:F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Priske</dc:creator>
  <cp:keywords/>
  <dc:description/>
  <cp:lastModifiedBy>Paulina Priske</cp:lastModifiedBy>
  <dcterms:created xsi:type="dcterms:W3CDTF">2019-05-30T12:04:28Z</dcterms:created>
  <dcterms:modified xsi:type="dcterms:W3CDTF">2019-05-30T12:41:30Z</dcterms:modified>
  <cp:category/>
  <cp:version/>
  <cp:contentType/>
  <cp:contentStatus/>
</cp:coreProperties>
</file>